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<sst xmlns="http://schemas.openxmlformats.org/spreadsheetml/2006/main" count="341" uniqueCount="184">
  <si>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</si>
  <si>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</si>
  <si>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</si>
  <si>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</si>
  <si>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</si>
  <si>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</si>
  <si>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</si>
  <si>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</si>
  <si>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</si>
  <si>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</si>
  <si>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</si>
  <si>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</si>
  <si>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</si>
  <si>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</si>
  <si>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</si>
  <si>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</si>
  <si>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</si>
  <si>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</si>
  <si>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</si>
  <si>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</si>
  <si>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</si>
  <si>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</si>
  <si>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</si>
  <si>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</si>
  <si>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</si>
  <si>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</si>
  <si>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</si>
  <si>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</si>
  <si>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</si>
  <si>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</si>
  <si>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</si>
  <si>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</si>
  <si>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</si>
  <si>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</si>
  <si>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</si>
  <si>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</si>
  <si>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</si>
  <si>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</si>
  <si>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</si>
  <si>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</si>
  <si>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</si>
  <si>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</si>
  <si>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</si>
  <si>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</si>
  <si>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</si>
  <si>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</si>
  <si>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</si>
  <si>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</si>
  <si>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</si>
  <si>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</si>
  <si>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</si>
  <si>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</si>
  <si>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</si>
  <si>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</si>
  <si>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</si>
  <si>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</si>
  <si>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</si>
  <si>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</si>
  <si>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</si>
  <si>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</si>
  <si>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</si>
  <si>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</si>
  <si>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</si>
  <si>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</si>
  <si>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</si>
  <si>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</si>
  <si>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</si>
  <si>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</si>
  <si>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</si>
  <si>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</si>
  <si>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</si>
  <si>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</si>
  <si>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</si>
  <si>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</si>
  <si>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</si>
  <si>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</si>
  <si>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</si>
  <si>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</si>
  <si>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</si>
  <si>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</si>
  <si>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</si>
  <si>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</si>
  <si>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</si>
  <si>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</si>
  <si>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</si>
  <si>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</si>
  <si>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</si>
  <si>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</si>
  <si>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</si>
  <si>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</si>
  <si>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</si>
  <si>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</si>
  <si>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</si>
  <si>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</si>
  <si>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</si>
  <si>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</si>
  <si>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</si>
  <si>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</si>
  <si>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</si>
  <si>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</si>
  <si>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</si>
  <si>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</si>
  <si>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</si>
  <si>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</si>
  <si>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</si>
  <si>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</si>
  <si>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</si>
  <si>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</si>
  <si>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</si>
  <si>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</si>
  <si>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</si>
  <si>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</si>
  <si>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</si>
  <si>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</si>
  <si>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</si>
  <si>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</si>
  <si>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</si>
  <si>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</si>
  <si>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</si>
  <si>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</si>
  <si>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</si>
  <si>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</si>
  <si>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</si>
  <si>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</si>
  <si>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</si>
  <si>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</si>
  <si>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</si>
  <si>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</si>
  <si>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</si>
  <si>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</si>
  <si>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</si>
  <si>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</si>
  <si>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</si>
  <si>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</si>
  <si>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</si>
  <si>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</si>
  <si>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</si>
  <si>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</si>
  <si>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</si>
  <si>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</si>
  <si>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</si>
  <si>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</si>
  <si>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</si>
  <si>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</si>
  <si>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</si>
  <si>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</si>
  <si>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</si>
  <si>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</si>
  <si>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</si>
  <si>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</si>
  <si>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</si>
  <si>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</si>
  <si>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</si>
  <si>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</si>
  <si>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</si>
  <si>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</si>
  <si>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</si>
  <si>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</si>
  <si>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</si>
  <si>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</si>
  <si>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</si>
  <si>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</si>
  <si>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</si>
  <si>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</si>
  <si>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</si>
  <si>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</si>
  <si>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</si>
  <si>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</si>
  <si>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</si>
  <si>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Forma Nr. 2 patvirtinta
Lietuvos Respublikos finansų ministro
2008 m. gruodžio 31 d. įsakymu Nr. 1K-465
(Lietuvos Respublikos finansų ministro
2011 m. kovo  31 d. įsakymo Nr. 1K-122  redakcija)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</si>
  <si>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</si>
  <si>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r>
      <t>Užsienio</t>
    </r>
    <r>
      <rPr>
        <sz val="10"/>
        <rFont val="Times New Roman Baltic"/>
        <family val="0"/>
      </rPr>
      <t xml:space="preserve"> </t>
    </r>
  </si>
  <si>
    <t>(Lt., ct.)</t>
  </si>
  <si>
    <t>BĮ KLAIPĖDOS "GINTARO" SPORTO CENTRAS</t>
  </si>
  <si>
    <t>Klaipėda</t>
  </si>
  <si>
    <t>11.030301</t>
  </si>
  <si>
    <t>08</t>
  </si>
  <si>
    <t>01</t>
  </si>
  <si>
    <t>02</t>
  </si>
  <si>
    <t>Direktorius</t>
  </si>
  <si>
    <t>Valentinas Vytautas Šeputis</t>
  </si>
  <si>
    <t>2011M. GRUODŽIO  31 D.</t>
  </si>
  <si>
    <t>2012-01-09  Nr. 1</t>
  </si>
  <si>
    <t>Metinė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</si>
</sst>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17" fillId="0" borderId="15" xfId="48" applyFont="1" applyFill="1" applyBorder="1" applyAlignment="1">
      <alignment vertical="top" wrapText="1"/>
      <protection/>
    </xf>
    <xf numFmtId="0" fontId="17" fillId="0" borderId="10" xfId="48" applyFont="1" applyFill="1" applyBorder="1" applyAlignment="1">
      <alignment vertical="top" wrapText="1"/>
      <protection/>
    </xf>
    <xf numFmtId="0" fontId="17" fillId="0" borderId="11" xfId="48" applyFont="1" applyFill="1" applyBorder="1" applyAlignment="1">
      <alignment vertical="top" wrapText="1"/>
      <protection/>
    </xf>
    <xf numFmtId="0" fontId="17" fillId="0" borderId="21" xfId="48" applyFont="1" applyFill="1" applyBorder="1" applyAlignment="1">
      <alignment vertical="top" wrapText="1"/>
      <protection/>
    </xf>
    <xf numFmtId="0" fontId="17" fillId="0" borderId="20" xfId="48" applyFont="1" applyFill="1" applyBorder="1" applyAlignment="1">
      <alignment vertical="top" wrapText="1"/>
      <protection/>
    </xf>
    <xf numFmtId="0" fontId="17" fillId="0" borderId="23" xfId="48" applyFont="1" applyFill="1" applyBorder="1" applyAlignment="1">
      <alignment vertical="top" wrapText="1"/>
      <protection/>
    </xf>
    <xf numFmtId="0" fontId="17" fillId="0" borderId="0" xfId="48" applyFont="1" applyFill="1" applyBorder="1" applyAlignment="1">
      <alignment vertical="top" wrapText="1"/>
      <protection/>
    </xf>
    <xf numFmtId="0" fontId="17" fillId="0" borderId="13" xfId="48" applyFont="1" applyFill="1" applyBorder="1" applyAlignment="1">
      <alignment vertical="top" wrapText="1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49" fontId="6" fillId="0" borderId="10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181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0" borderId="12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0" fontId="6" fillId="0" borderId="11" xfId="48" applyFont="1" applyBorder="1" applyAlignment="1">
      <alignment horizontal="center"/>
      <protection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Alignment="1">
      <alignment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1">
      <selection activeCell="K15" sqref="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8515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147</v>
      </c>
      <c r="H1" s="160"/>
      <c r="I1" s="159"/>
      <c r="J1" s="283" t="s">
        <v>169</v>
      </c>
      <c r="K1" s="284"/>
      <c r="L1" s="28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84"/>
      <c r="K2" s="284"/>
      <c r="L2" s="28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84"/>
      <c r="K3" s="284"/>
      <c r="L3" s="28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84"/>
      <c r="K4" s="284"/>
      <c r="L4" s="284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84"/>
      <c r="K5" s="284"/>
      <c r="L5" s="28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4"/>
      <c r="G6" s="256" t="s">
        <v>173</v>
      </c>
      <c r="H6" s="257"/>
      <c r="I6" s="257"/>
      <c r="J6" s="257"/>
      <c r="K6" s="25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85" t="s">
        <v>163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72"/>
      <c r="B9" s="173"/>
      <c r="C9" s="173"/>
      <c r="D9" s="173"/>
      <c r="E9" s="173"/>
      <c r="F9" s="173"/>
      <c r="G9" s="296" t="s">
        <v>165</v>
      </c>
      <c r="H9" s="296"/>
      <c r="I9" s="296"/>
      <c r="J9" s="296"/>
      <c r="K9" s="296"/>
      <c r="L9" s="173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">
        <v>181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7"/>
      <c r="N10" s="3"/>
      <c r="O10" s="3"/>
      <c r="P10" s="3" t="s">
        <v>155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63" t="s">
        <v>183</v>
      </c>
      <c r="H11" s="263"/>
      <c r="I11" s="263"/>
      <c r="J11" s="263"/>
      <c r="K11" s="263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97" t="s">
        <v>166</v>
      </c>
      <c r="H12" s="297"/>
      <c r="I12" s="297"/>
      <c r="J12" s="297"/>
      <c r="K12" s="29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6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182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7" t="s">
        <v>167</v>
      </c>
      <c r="H17" s="267"/>
      <c r="I17" s="267"/>
      <c r="J17" s="267"/>
      <c r="K17" s="26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58" t="s">
        <v>174</v>
      </c>
      <c r="H18" s="259"/>
      <c r="I18" s="259"/>
      <c r="J18" s="259"/>
      <c r="K18" s="25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74" t="s">
        <v>164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64"/>
      <c r="L20" s="165" t="s">
        <v>9</v>
      </c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66" t="s">
        <v>154</v>
      </c>
      <c r="K21" s="167"/>
      <c r="L21" s="168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3"/>
      <c r="F22" s="26"/>
      <c r="G22" s="3"/>
      <c r="H22" s="3"/>
      <c r="I22" s="169"/>
      <c r="J22" s="169"/>
      <c r="K22" s="170" t="s">
        <v>0</v>
      </c>
      <c r="L22" s="15"/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72"/>
      <c r="D23" s="273"/>
      <c r="E23" s="273"/>
      <c r="F23" s="273"/>
      <c r="G23" s="273"/>
      <c r="H23" s="273"/>
      <c r="I23" s="273"/>
      <c r="J23" s="273"/>
      <c r="K23" s="170" t="s">
        <v>1</v>
      </c>
      <c r="L23" s="16">
        <v>190457925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71" t="s">
        <v>7</v>
      </c>
      <c r="K24" s="225">
        <v>151</v>
      </c>
      <c r="L24" s="223" t="s">
        <v>175</v>
      </c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300" t="s">
        <v>8</v>
      </c>
      <c r="H25" s="301"/>
      <c r="I25" s="224" t="s">
        <v>176</v>
      </c>
      <c r="J25" s="223" t="s">
        <v>177</v>
      </c>
      <c r="K25" s="223" t="s">
        <v>177</v>
      </c>
      <c r="L25" s="223" t="s">
        <v>178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4" t="s">
        <v>172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7" t="s">
        <v>2</v>
      </c>
      <c r="B27" s="288"/>
      <c r="C27" s="289"/>
      <c r="D27" s="289"/>
      <c r="E27" s="289"/>
      <c r="F27" s="289"/>
      <c r="G27" s="292" t="s">
        <v>3</v>
      </c>
      <c r="H27" s="294" t="s">
        <v>143</v>
      </c>
      <c r="I27" s="281" t="s">
        <v>148</v>
      </c>
      <c r="J27" s="282"/>
      <c r="K27" s="260" t="s">
        <v>144</v>
      </c>
      <c r="L27" s="298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0"/>
      <c r="B28" s="291"/>
      <c r="C28" s="291"/>
      <c r="D28" s="291"/>
      <c r="E28" s="291"/>
      <c r="F28" s="291"/>
      <c r="G28" s="293"/>
      <c r="H28" s="295"/>
      <c r="I28" s="175" t="s">
        <v>142</v>
      </c>
      <c r="J28" s="176" t="s">
        <v>141</v>
      </c>
      <c r="K28" s="261"/>
      <c r="L28" s="29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5" t="s">
        <v>139</v>
      </c>
      <c r="B29" s="276"/>
      <c r="C29" s="276"/>
      <c r="D29" s="276"/>
      <c r="E29" s="276"/>
      <c r="F29" s="277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82">
        <v>1</v>
      </c>
      <c r="I30" s="239">
        <f>SUM(I31+I41+I64+I85+I93+I109+I132+I148+I157)</f>
        <v>1597000</v>
      </c>
      <c r="J30" s="239">
        <f>SUM(J31+J41+J64+J85+J93+J109+J132+J148+J157)</f>
        <v>1597000</v>
      </c>
      <c r="K30" s="234">
        <f>SUM(K31+K41+K64+K85+K93+K109+K132+K148+K157)</f>
        <v>1534906.75</v>
      </c>
      <c r="L30" s="239">
        <f>SUM(L31+L41+L64+L85+L93+L109+L132+L148+L157)</f>
        <v>1534906.75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83">
        <v>2</v>
      </c>
      <c r="I31" s="239">
        <f>SUM(I32+I37)</f>
        <v>1124600</v>
      </c>
      <c r="J31" s="239">
        <f>SUM(J32+J37)</f>
        <v>1124600</v>
      </c>
      <c r="K31" s="233">
        <f>SUM(K32+K37)</f>
        <v>1063905.51</v>
      </c>
      <c r="L31" s="238">
        <f>SUM(L32+L37)</f>
        <v>1063905.51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49" t="s">
        <v>16</v>
      </c>
      <c r="H32" s="182">
        <v>3</v>
      </c>
      <c r="I32" s="228">
        <f>SUM(I33)</f>
        <v>875600</v>
      </c>
      <c r="J32" s="228">
        <f aca="true" t="shared" si="0" ref="J32:L33">SUM(J33)</f>
        <v>875600</v>
      </c>
      <c r="K32" s="232">
        <f t="shared" si="0"/>
        <v>814905.51</v>
      </c>
      <c r="L32" s="228">
        <f t="shared" si="0"/>
        <v>814905.51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84">
        <v>4</v>
      </c>
      <c r="I33" s="228">
        <f>SUM(I34)</f>
        <v>875600</v>
      </c>
      <c r="J33" s="228">
        <f t="shared" si="0"/>
        <v>875600</v>
      </c>
      <c r="K33" s="232">
        <f t="shared" si="0"/>
        <v>814905.51</v>
      </c>
      <c r="L33" s="228">
        <f t="shared" si="0"/>
        <v>814905.51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232">
        <f>SUM(I35:I36)</f>
        <v>875600</v>
      </c>
      <c r="J34" s="228">
        <f>SUM(J35:J36)</f>
        <v>875600</v>
      </c>
      <c r="K34" s="232">
        <f>SUM(K35:K36)</f>
        <v>814905.51</v>
      </c>
      <c r="L34" s="228">
        <f>SUM(L35:L36)</f>
        <v>814905.51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253">
        <v>875600</v>
      </c>
      <c r="J35" s="226">
        <v>875600</v>
      </c>
      <c r="K35" s="226">
        <v>814905.51</v>
      </c>
      <c r="L35" s="226">
        <v>814905.51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82">
        <v>7</v>
      </c>
      <c r="I36" s="115"/>
      <c r="J36" s="115"/>
      <c r="K36" s="115"/>
      <c r="L36" s="11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49" t="s">
        <v>85</v>
      </c>
      <c r="H37" s="184">
        <v>8</v>
      </c>
      <c r="I37" s="232">
        <f>I38</f>
        <v>249000</v>
      </c>
      <c r="J37" s="228">
        <f aca="true" t="shared" si="1" ref="J37:L38">J38</f>
        <v>249000</v>
      </c>
      <c r="K37" s="232">
        <f t="shared" si="1"/>
        <v>249000</v>
      </c>
      <c r="L37" s="228">
        <f t="shared" si="1"/>
        <v>249000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232">
        <f>I39</f>
        <v>249000</v>
      </c>
      <c r="J38" s="228">
        <f t="shared" si="1"/>
        <v>249000</v>
      </c>
      <c r="K38" s="228">
        <f t="shared" si="1"/>
        <v>249000</v>
      </c>
      <c r="L38" s="228">
        <f t="shared" si="1"/>
        <v>249000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228">
        <f>I40</f>
        <v>249000</v>
      </c>
      <c r="J39" s="228">
        <f>J40</f>
        <v>249000</v>
      </c>
      <c r="K39" s="228">
        <f>K40</f>
        <v>249000</v>
      </c>
      <c r="L39" s="228">
        <f>L40</f>
        <v>249000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244">
        <v>249000</v>
      </c>
      <c r="J40" s="226">
        <v>249000</v>
      </c>
      <c r="K40" s="226">
        <v>249000</v>
      </c>
      <c r="L40" s="226">
        <v>249000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27">
        <f aca="true" t="shared" si="2" ref="I41:L43">I42</f>
        <v>403900</v>
      </c>
      <c r="J41" s="254">
        <f t="shared" si="2"/>
        <v>403900</v>
      </c>
      <c r="K41" s="227">
        <f t="shared" si="2"/>
        <v>402501.24</v>
      </c>
      <c r="L41" s="227">
        <f t="shared" si="2"/>
        <v>402501.24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49" t="s">
        <v>86</v>
      </c>
      <c r="H42" s="182">
        <v>13</v>
      </c>
      <c r="I42" s="228">
        <f t="shared" si="2"/>
        <v>403900</v>
      </c>
      <c r="J42" s="232">
        <f t="shared" si="2"/>
        <v>403900</v>
      </c>
      <c r="K42" s="228">
        <f t="shared" si="2"/>
        <v>402501.24</v>
      </c>
      <c r="L42" s="232">
        <f t="shared" si="2"/>
        <v>402501.24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28">
        <f t="shared" si="2"/>
        <v>403900</v>
      </c>
      <c r="J43" s="232">
        <f t="shared" si="2"/>
        <v>403900</v>
      </c>
      <c r="K43" s="229">
        <f t="shared" si="2"/>
        <v>402501.24</v>
      </c>
      <c r="L43" s="229">
        <f t="shared" si="2"/>
        <v>402501.24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43">
        <f>SUM(I45:I63)-I54</f>
        <v>403900</v>
      </c>
      <c r="J44" s="230">
        <f>SUM(J45:J63)-J54</f>
        <v>403900</v>
      </c>
      <c r="K44" s="230">
        <f>SUM(K45:K63)-K54</f>
        <v>402501.24</v>
      </c>
      <c r="L44" s="240">
        <f>SUM(L45:L63)-L54</f>
        <v>402501.24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84">
        <v>16</v>
      </c>
      <c r="I45" s="115"/>
      <c r="J45" s="115"/>
      <c r="K45" s="231"/>
      <c r="L45" s="11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82">
        <v>17</v>
      </c>
      <c r="I46" s="115"/>
      <c r="J46" s="115"/>
      <c r="K46" s="231"/>
      <c r="L46" s="11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84">
        <v>18</v>
      </c>
      <c r="I47" s="226">
        <v>5600</v>
      </c>
      <c r="J47" s="226">
        <v>5600</v>
      </c>
      <c r="K47" s="226">
        <v>4753.24</v>
      </c>
      <c r="L47" s="226">
        <v>4753.24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82">
        <v>19</v>
      </c>
      <c r="I48" s="115"/>
      <c r="J48" s="115"/>
      <c r="K48" s="226"/>
      <c r="L48" s="22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3">
        <v>20</v>
      </c>
      <c r="I49" s="115"/>
      <c r="J49" s="115"/>
      <c r="K49" s="226"/>
      <c r="L49" s="22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82">
        <v>21</v>
      </c>
      <c r="I50" s="226">
        <v>500</v>
      </c>
      <c r="J50" s="226">
        <v>500</v>
      </c>
      <c r="K50" s="226">
        <v>500</v>
      </c>
      <c r="L50" s="226">
        <v>500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115"/>
      <c r="J51" s="115"/>
      <c r="K51" s="226"/>
      <c r="L51" s="22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86">
        <v>23</v>
      </c>
      <c r="I52" s="226">
        <v>73200</v>
      </c>
      <c r="J52" s="226">
        <v>73200</v>
      </c>
      <c r="K52" s="226">
        <v>73200</v>
      </c>
      <c r="L52" s="226">
        <v>73200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244">
        <v>1500</v>
      </c>
      <c r="J53" s="226">
        <v>1500</v>
      </c>
      <c r="K53" s="226">
        <v>1500</v>
      </c>
      <c r="L53" s="226">
        <v>1500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68">
        <v>1</v>
      </c>
      <c r="B54" s="265"/>
      <c r="C54" s="265"/>
      <c r="D54" s="265"/>
      <c r="E54" s="265"/>
      <c r="F54" s="266"/>
      <c r="G54" s="201">
        <v>2</v>
      </c>
      <c r="H54" s="202">
        <v>3</v>
      </c>
      <c r="I54" s="203">
        <v>4</v>
      </c>
      <c r="J54" s="204">
        <v>5</v>
      </c>
      <c r="K54" s="205">
        <v>6</v>
      </c>
      <c r="L54" s="22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87">
        <v>25</v>
      </c>
      <c r="I55" s="118"/>
      <c r="J55" s="115"/>
      <c r="K55" s="226"/>
      <c r="L55" s="22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82">
        <v>26</v>
      </c>
      <c r="I56" s="244">
        <v>254600</v>
      </c>
      <c r="J56" s="226">
        <v>254600</v>
      </c>
      <c r="K56" s="226">
        <v>254530</v>
      </c>
      <c r="L56" s="226">
        <v>254530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87">
        <v>27</v>
      </c>
      <c r="I57" s="116"/>
      <c r="J57" s="115"/>
      <c r="K57" s="226"/>
      <c r="L57" s="22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82">
        <v>28</v>
      </c>
      <c r="I58" s="244">
        <v>2500</v>
      </c>
      <c r="J58" s="226">
        <v>2500</v>
      </c>
      <c r="K58" s="226">
        <v>2018</v>
      </c>
      <c r="L58" s="226">
        <v>2018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116"/>
      <c r="J59" s="115"/>
      <c r="K59" s="226"/>
      <c r="L59" s="11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156</v>
      </c>
      <c r="H60" s="182">
        <v>30</v>
      </c>
      <c r="I60" s="116"/>
      <c r="J60" s="115"/>
      <c r="K60" s="226"/>
      <c r="L60" s="11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87">
        <v>31</v>
      </c>
      <c r="I61" s="116"/>
      <c r="J61" s="115"/>
      <c r="K61" s="226"/>
      <c r="L61" s="11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150</v>
      </c>
      <c r="H62" s="182">
        <v>32</v>
      </c>
      <c r="I62" s="116">
        <v>53100</v>
      </c>
      <c r="J62" s="226">
        <v>53100</v>
      </c>
      <c r="K62" s="226">
        <v>53100</v>
      </c>
      <c r="L62" s="226">
        <v>53100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87">
        <v>33</v>
      </c>
      <c r="I63" s="116">
        <v>12900</v>
      </c>
      <c r="J63" s="226">
        <v>12900</v>
      </c>
      <c r="K63" s="226">
        <v>12900</v>
      </c>
      <c r="L63" s="226">
        <v>12900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30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49" t="s">
        <v>31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151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151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82">
        <v>38</v>
      </c>
      <c r="I68" s="116"/>
      <c r="J68" s="116"/>
      <c r="K68" s="116"/>
      <c r="L68" s="116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87">
        <v>39</v>
      </c>
      <c r="I69" s="113"/>
      <c r="J69" s="113"/>
      <c r="K69" s="113"/>
      <c r="L69" s="11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7"/>
      <c r="J70" s="116"/>
      <c r="K70" s="116"/>
      <c r="L70" s="11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32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87">
        <v>43</v>
      </c>
      <c r="I73" s="116"/>
      <c r="J73" s="116"/>
      <c r="K73" s="116"/>
      <c r="L73" s="116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82">
        <v>44</v>
      </c>
      <c r="I74" s="116"/>
      <c r="J74" s="116"/>
      <c r="K74" s="116"/>
      <c r="L74" s="11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6"/>
      <c r="J75" s="116"/>
      <c r="K75" s="116"/>
      <c r="L75" s="11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82">
        <v>48</v>
      </c>
      <c r="I78" s="113"/>
      <c r="J78" s="113"/>
      <c r="K78" s="113"/>
      <c r="L78" s="11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87">
        <v>49</v>
      </c>
      <c r="I79" s="116"/>
      <c r="J79" s="116"/>
      <c r="K79" s="116"/>
      <c r="L79" s="11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82">
        <v>50</v>
      </c>
      <c r="I80" s="122"/>
      <c r="J80" s="113"/>
      <c r="K80" s="113"/>
      <c r="L80" s="11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216" t="s">
        <v>36</v>
      </c>
      <c r="H81" s="187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6.7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7"/>
      <c r="J84" s="116"/>
      <c r="K84" s="116"/>
      <c r="L84" s="11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87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216" t="s">
        <v>94</v>
      </c>
      <c r="H86" s="182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88">
        <v>59</v>
      </c>
      <c r="I89" s="116"/>
      <c r="J89" s="116"/>
      <c r="K89" s="116"/>
      <c r="L89" s="1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8">
        <v>1</v>
      </c>
      <c r="B90" s="279"/>
      <c r="C90" s="279"/>
      <c r="D90" s="279"/>
      <c r="E90" s="279"/>
      <c r="F90" s="280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89">
        <v>60</v>
      </c>
      <c r="I91" s="116"/>
      <c r="J91" s="116"/>
      <c r="K91" s="116"/>
      <c r="L91" s="11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89">
        <v>61</v>
      </c>
      <c r="I92" s="117"/>
      <c r="J92" s="116"/>
      <c r="K92" s="116"/>
      <c r="L92" s="11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7" t="s">
        <v>95</v>
      </c>
      <c r="H94" s="189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89">
        <v>66</v>
      </c>
      <c r="I97" s="116"/>
      <c r="J97" s="116"/>
      <c r="K97" s="116"/>
      <c r="L97" s="11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89">
        <v>67</v>
      </c>
      <c r="I98" s="126"/>
      <c r="J98" s="118"/>
      <c r="K98" s="118"/>
      <c r="L98" s="11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5.5">
      <c r="A99" s="30">
        <v>2</v>
      </c>
      <c r="B99" s="47">
        <v>5</v>
      </c>
      <c r="C99" s="30">
        <v>2</v>
      </c>
      <c r="D99" s="47"/>
      <c r="E99" s="47"/>
      <c r="F99" s="29"/>
      <c r="G99" s="218" t="s">
        <v>96</v>
      </c>
      <c r="H99" s="189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89">
        <v>71</v>
      </c>
      <c r="I102" s="117"/>
      <c r="J102" s="116"/>
      <c r="K102" s="116"/>
      <c r="L102" s="11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89">
        <v>72</v>
      </c>
      <c r="I103" s="116"/>
      <c r="J103" s="116"/>
      <c r="K103" s="116"/>
      <c r="L103" s="11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49" t="s">
        <v>97</v>
      </c>
      <c r="H104" s="189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89">
        <v>76</v>
      </c>
      <c r="I107" s="116"/>
      <c r="J107" s="116"/>
      <c r="K107" s="116"/>
      <c r="L107" s="11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44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9" t="s">
        <v>98</v>
      </c>
      <c r="H110" s="189">
        <v>79</v>
      </c>
      <c r="I110" s="141">
        <f aca="true" t="shared" si="8" ref="I110:L111">I111</f>
        <v>0</v>
      </c>
      <c r="J110" s="145">
        <f t="shared" si="8"/>
        <v>0</v>
      </c>
      <c r="K110" s="146">
        <f t="shared" si="8"/>
        <v>0</v>
      </c>
      <c r="L110" s="14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89">
        <v>82</v>
      </c>
      <c r="I113" s="117"/>
      <c r="J113" s="116"/>
      <c r="K113" s="116"/>
      <c r="L113" s="11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3"/>
      <c r="J114" s="113"/>
      <c r="K114" s="113"/>
      <c r="L114" s="11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49" t="s">
        <v>100</v>
      </c>
      <c r="H115" s="189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6"/>
      <c r="J118" s="116"/>
      <c r="K118" s="116"/>
      <c r="L118" s="11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46</v>
      </c>
      <c r="H119" s="189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89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89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89">
        <v>91</v>
      </c>
      <c r="I122" s="117"/>
      <c r="J122" s="116"/>
      <c r="K122" s="116"/>
      <c r="L122" s="11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47</v>
      </c>
      <c r="H123" s="189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89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89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89">
        <v>95</v>
      </c>
      <c r="I126" s="117"/>
      <c r="J126" s="116"/>
      <c r="K126" s="116"/>
      <c r="L126" s="11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0" t="s">
        <v>101</v>
      </c>
      <c r="H127" s="189">
        <v>96</v>
      </c>
      <c r="I127" s="142">
        <f>I128</f>
        <v>0</v>
      </c>
      <c r="J127" s="143">
        <f aca="true" t="shared" si="12" ref="J127:L129">J128</f>
        <v>0</v>
      </c>
      <c r="K127" s="144">
        <f t="shared" si="12"/>
        <v>0</v>
      </c>
      <c r="L127" s="14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7"/>
      <c r="J130" s="116"/>
      <c r="K130" s="116"/>
      <c r="L130" s="11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.5" customHeight="1">
      <c r="A131" s="264">
        <v>1</v>
      </c>
      <c r="B131" s="265"/>
      <c r="C131" s="265"/>
      <c r="D131" s="265"/>
      <c r="E131" s="265"/>
      <c r="F131" s="266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232">
        <f>SUM(I133+I138+I143)</f>
        <v>8500</v>
      </c>
      <c r="J132" s="246">
        <f>SUM(J133+J138+J143)</f>
        <v>8500</v>
      </c>
      <c r="K132" s="232">
        <f>SUM(K133+K138+K143)</f>
        <v>8500</v>
      </c>
      <c r="L132" s="228">
        <f>SUM(L133+L138+L143)</f>
        <v>8500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218" t="s">
        <v>103</v>
      </c>
      <c r="H133" s="190">
        <v>101</v>
      </c>
      <c r="I133" s="125">
        <f aca="true" t="shared" si="13" ref="I133:L134">I134</f>
        <v>0</v>
      </c>
      <c r="J133" s="124">
        <f t="shared" si="13"/>
        <v>0</v>
      </c>
      <c r="K133" s="125">
        <f t="shared" si="13"/>
        <v>0</v>
      </c>
      <c r="L133" s="12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125">
        <f t="shared" si="13"/>
        <v>0</v>
      </c>
      <c r="J134" s="124">
        <f t="shared" si="13"/>
        <v>0</v>
      </c>
      <c r="K134" s="125">
        <f t="shared" si="13"/>
        <v>0</v>
      </c>
      <c r="L134" s="12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114"/>
      <c r="J136" s="114"/>
      <c r="K136" s="114"/>
      <c r="L136" s="11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129"/>
      <c r="J137" s="115"/>
      <c r="K137" s="115"/>
      <c r="L137" s="11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1" t="s">
        <v>48</v>
      </c>
      <c r="H138" s="190">
        <v>106</v>
      </c>
      <c r="I138" s="146">
        <f aca="true" t="shared" si="14" ref="I138:L139">I139</f>
        <v>0</v>
      </c>
      <c r="J138" s="145">
        <f t="shared" si="14"/>
        <v>0</v>
      </c>
      <c r="K138" s="146">
        <f t="shared" si="14"/>
        <v>0</v>
      </c>
      <c r="L138" s="14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90">
        <v>107</v>
      </c>
      <c r="I139" s="125">
        <f>I140</f>
        <v>0</v>
      </c>
      <c r="J139" s="124">
        <f t="shared" si="14"/>
        <v>0</v>
      </c>
      <c r="K139" s="125">
        <f t="shared" si="14"/>
        <v>0</v>
      </c>
      <c r="L139" s="12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90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129"/>
      <c r="J141" s="115"/>
      <c r="K141" s="115"/>
      <c r="L141" s="11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5"/>
      <c r="J142" s="115"/>
      <c r="K142" s="115"/>
      <c r="L142" s="11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8" t="s">
        <v>108</v>
      </c>
      <c r="H143" s="190">
        <v>111</v>
      </c>
      <c r="I143" s="232">
        <f>I144</f>
        <v>8500</v>
      </c>
      <c r="J143" s="246">
        <f aca="true" t="shared" si="15" ref="J143:L144">J144</f>
        <v>8500</v>
      </c>
      <c r="K143" s="232">
        <f t="shared" si="15"/>
        <v>8500</v>
      </c>
      <c r="L143" s="228">
        <f t="shared" si="15"/>
        <v>8500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240">
        <f>I145</f>
        <v>8500</v>
      </c>
      <c r="J144" s="230">
        <f t="shared" si="15"/>
        <v>8500</v>
      </c>
      <c r="K144" s="240">
        <f t="shared" si="15"/>
        <v>8500</v>
      </c>
      <c r="L144" s="243">
        <f t="shared" si="15"/>
        <v>8500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232">
        <f>SUM(I146:I147)</f>
        <v>8500</v>
      </c>
      <c r="J145" s="246">
        <f>SUM(J146:J147)</f>
        <v>8500</v>
      </c>
      <c r="K145" s="232">
        <f>SUM(K146:K147)</f>
        <v>8500</v>
      </c>
      <c r="L145" s="228">
        <f>SUM(L146:L147)</f>
        <v>8500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249">
        <v>8500</v>
      </c>
      <c r="J146" s="242">
        <v>8500</v>
      </c>
      <c r="K146" s="242">
        <v>8500</v>
      </c>
      <c r="L146" s="242">
        <v>8500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5"/>
      <c r="J147" s="115"/>
      <c r="K147" s="115"/>
      <c r="L147" s="11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90">
        <v>116</v>
      </c>
      <c r="I148" s="236">
        <f>I149</f>
        <v>60000</v>
      </c>
      <c r="J148" s="250">
        <f>J149</f>
        <v>60000</v>
      </c>
      <c r="K148" s="236">
        <f>K149</f>
        <v>60000</v>
      </c>
      <c r="L148" s="241">
        <f>L149</f>
        <v>60000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7" t="s">
        <v>49</v>
      </c>
      <c r="H149" s="190">
        <v>117</v>
      </c>
      <c r="I149" s="236">
        <f>I150+I154</f>
        <v>60000</v>
      </c>
      <c r="J149" s="250">
        <f>J150+J154</f>
        <v>60000</v>
      </c>
      <c r="K149" s="236">
        <f>K150+K154</f>
        <v>60000</v>
      </c>
      <c r="L149" s="241">
        <f>L150+L154</f>
        <v>60000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90">
        <v>118</v>
      </c>
      <c r="I150" s="232">
        <f>I151</f>
        <v>60000</v>
      </c>
      <c r="J150" s="246">
        <f>J151</f>
        <v>60000</v>
      </c>
      <c r="K150" s="232">
        <f>K151</f>
        <v>60000</v>
      </c>
      <c r="L150" s="228">
        <f>L151</f>
        <v>60000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90">
        <v>119</v>
      </c>
      <c r="I151" s="236">
        <f>SUM(I152:I153)</f>
        <v>60000</v>
      </c>
      <c r="J151" s="250">
        <f>SUM(J152:J153)</f>
        <v>60000</v>
      </c>
      <c r="K151" s="236">
        <f>SUM(K152:K153)</f>
        <v>60000</v>
      </c>
      <c r="L151" s="241">
        <f>SUM(L152:L153)</f>
        <v>60000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90">
        <v>120</v>
      </c>
      <c r="I152" s="115"/>
      <c r="J152" s="115"/>
      <c r="K152" s="115"/>
      <c r="L152" s="11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248">
        <v>60000</v>
      </c>
      <c r="J153" s="235">
        <v>60000</v>
      </c>
      <c r="K153" s="235">
        <v>60000</v>
      </c>
      <c r="L153" s="235">
        <v>60000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90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152</v>
      </c>
      <c r="H155" s="190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152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157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8" t="s">
        <v>158</v>
      </c>
      <c r="H158" s="190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90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90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90">
        <v>129</v>
      </c>
      <c r="I161" s="130"/>
      <c r="J161" s="114"/>
      <c r="K161" s="114"/>
      <c r="L161" s="11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8" t="s">
        <v>157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90">
        <v>134</v>
      </c>
      <c r="I166" s="115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90">
        <v>135</v>
      </c>
      <c r="I167" s="129"/>
      <c r="J167" s="115"/>
      <c r="K167" s="115"/>
      <c r="L167" s="11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9.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3.5" customHeight="1">
      <c r="A171" s="268">
        <v>1</v>
      </c>
      <c r="B171" s="265"/>
      <c r="C171" s="265"/>
      <c r="D171" s="265"/>
      <c r="E171" s="265"/>
      <c r="F171" s="266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91">
        <v>139</v>
      </c>
      <c r="I172" s="122"/>
      <c r="J172" s="116"/>
      <c r="K172" s="116"/>
      <c r="L172" s="11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39" t="s">
        <v>55</v>
      </c>
      <c r="H174" s="191">
        <v>141</v>
      </c>
      <c r="I174" s="239">
        <f>SUM(I175+I226+I280)</f>
        <v>11200</v>
      </c>
      <c r="J174" s="247">
        <f>SUM(J175+J226+J280)</f>
        <v>11200</v>
      </c>
      <c r="K174" s="234">
        <f>SUM(K175+K226+K280)</f>
        <v>11200</v>
      </c>
      <c r="L174" s="239">
        <f>SUM(L175+L226+L280)</f>
        <v>11200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56</v>
      </c>
      <c r="H175" s="192">
        <v>142</v>
      </c>
      <c r="I175" s="228">
        <f>SUM(I176+I197+I205+I216+I220)</f>
        <v>11200</v>
      </c>
      <c r="J175" s="241">
        <f>SUM(J176+J197+J205+J216+J220)</f>
        <v>11200</v>
      </c>
      <c r="K175" s="241">
        <f>SUM(K176+K197+K205+K216+K220)</f>
        <v>11200</v>
      </c>
      <c r="L175" s="241">
        <f>SUM(L176+L197+L205+L216+L220)</f>
        <v>11200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2"/>
      <c r="G176" s="222" t="s">
        <v>57</v>
      </c>
      <c r="H176" s="191">
        <v>143</v>
      </c>
      <c r="I176" s="241">
        <f>SUM(I177+I180+I185+I189+I194)</f>
        <v>11200</v>
      </c>
      <c r="J176" s="246">
        <f>SUM(J177+J180+J185+J189+J194)</f>
        <v>11200</v>
      </c>
      <c r="K176" s="232">
        <f>SUM(K177+K180+K185+K189+K194)</f>
        <v>11200</v>
      </c>
      <c r="L176" s="228">
        <f>SUM(L177+L180+L185+L189+L194)</f>
        <v>11200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192">
        <v>144</v>
      </c>
      <c r="I177" s="123">
        <f aca="true" t="shared" si="18" ref="I177:L178">I178</f>
        <v>0</v>
      </c>
      <c r="J177" s="120">
        <f t="shared" si="18"/>
        <v>0</v>
      </c>
      <c r="K177" s="121">
        <f t="shared" si="18"/>
        <v>0</v>
      </c>
      <c r="L177" s="11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91">
        <v>145</v>
      </c>
      <c r="I178" s="119">
        <f t="shared" si="18"/>
        <v>0</v>
      </c>
      <c r="J178" s="123">
        <f t="shared" si="18"/>
        <v>0</v>
      </c>
      <c r="K178" s="123">
        <f t="shared" si="18"/>
        <v>0</v>
      </c>
      <c r="L178" s="12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192">
        <v>146</v>
      </c>
      <c r="I179" s="117"/>
      <c r="J179" s="116"/>
      <c r="K179" s="116"/>
      <c r="L179" s="11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119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123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91">
        <v>149</v>
      </c>
      <c r="I182" s="122"/>
      <c r="J182" s="113"/>
      <c r="K182" s="113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192">
        <v>150</v>
      </c>
      <c r="I183" s="117"/>
      <c r="J183" s="116"/>
      <c r="K183" s="116"/>
      <c r="L183" s="11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122"/>
      <c r="J184" s="113"/>
      <c r="K184" s="113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228">
        <f>I186</f>
        <v>11200</v>
      </c>
      <c r="J185" s="246">
        <f>J186</f>
        <v>11200</v>
      </c>
      <c r="K185" s="232">
        <f>K186</f>
        <v>11200</v>
      </c>
      <c r="L185" s="228">
        <f>L186</f>
        <v>11200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228">
        <f>SUM(I187:I188)</f>
        <v>11200</v>
      </c>
      <c r="J186" s="246">
        <f>SUM(J187:J188)</f>
        <v>11200</v>
      </c>
      <c r="K186" s="232">
        <f>SUM(K187:K188)</f>
        <v>11200</v>
      </c>
      <c r="L186" s="228">
        <f>SUM(L187:L188)</f>
        <v>11200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192">
        <v>154</v>
      </c>
      <c r="I187" s="117"/>
      <c r="J187" s="116"/>
      <c r="K187" s="116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251">
        <v>11200</v>
      </c>
      <c r="J188" s="244">
        <v>11200</v>
      </c>
      <c r="K188" s="244">
        <v>11200</v>
      </c>
      <c r="L188" s="244">
        <v>11200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192">
        <v>158</v>
      </c>
      <c r="I191" s="117"/>
      <c r="J191" s="116"/>
      <c r="K191" s="116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91">
        <v>159</v>
      </c>
      <c r="I192" s="122"/>
      <c r="J192" s="113"/>
      <c r="K192" s="113"/>
      <c r="L192" s="11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3"/>
      <c r="J196" s="116"/>
      <c r="K196" s="116"/>
      <c r="L196" s="11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1" t="s">
        <v>170</v>
      </c>
      <c r="H197" s="192">
        <v>164</v>
      </c>
      <c r="I197" s="123">
        <f aca="true" t="shared" si="20" ref="I197:L198">I198</f>
        <v>0</v>
      </c>
      <c r="J197" s="145">
        <f t="shared" si="20"/>
        <v>0</v>
      </c>
      <c r="K197" s="146">
        <f t="shared" si="20"/>
        <v>0</v>
      </c>
      <c r="L197" s="14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3"/>
      <c r="J200" s="116"/>
      <c r="K200" s="116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2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192">
        <v>168</v>
      </c>
      <c r="I201" s="116"/>
      <c r="J201" s="116"/>
      <c r="K201" s="116"/>
      <c r="L201" s="11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6"/>
      <c r="J202" s="116"/>
      <c r="K202" s="116"/>
      <c r="L202" s="11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6"/>
      <c r="J203" s="116"/>
      <c r="K203" s="116"/>
      <c r="L203" s="11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6"/>
      <c r="J204" s="116"/>
      <c r="K204" s="116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8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>
      <c r="A208" s="264">
        <v>1</v>
      </c>
      <c r="B208" s="265"/>
      <c r="C208" s="265"/>
      <c r="D208" s="265"/>
      <c r="E208" s="265"/>
      <c r="F208" s="266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6"/>
      <c r="J212" s="116"/>
      <c r="K212" s="116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153</v>
      </c>
      <c r="H213" s="188">
        <v>179</v>
      </c>
      <c r="I213" s="116"/>
      <c r="J213" s="116"/>
      <c r="K213" s="116"/>
      <c r="L213" s="11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6"/>
      <c r="J214" s="116"/>
      <c r="K214" s="116"/>
      <c r="L214" s="11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6"/>
      <c r="J215" s="116"/>
      <c r="K215" s="116"/>
      <c r="L215" s="11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7" t="s">
        <v>135</v>
      </c>
      <c r="H216" s="193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1"/>
        <v>0</v>
      </c>
      <c r="K217" s="144">
        <f t="shared" si="21"/>
        <v>0</v>
      </c>
      <c r="L217" s="14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149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8" t="s">
        <v>159</v>
      </c>
      <c r="H220" s="193">
        <v>186</v>
      </c>
      <c r="I220" s="155">
        <f aca="true" t="shared" si="22" ref="I220:L221">I221</f>
        <v>0</v>
      </c>
      <c r="J220" s="155">
        <f t="shared" si="22"/>
        <v>0</v>
      </c>
      <c r="K220" s="155">
        <f t="shared" si="22"/>
        <v>0</v>
      </c>
      <c r="L220" s="15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159</v>
      </c>
      <c r="H221" s="188">
        <v>187</v>
      </c>
      <c r="I221" s="155">
        <f t="shared" si="22"/>
        <v>0</v>
      </c>
      <c r="J221" s="155">
        <f t="shared" si="22"/>
        <v>0</v>
      </c>
      <c r="K221" s="155">
        <f t="shared" si="22"/>
        <v>0</v>
      </c>
      <c r="L221" s="15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159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160</v>
      </c>
      <c r="H223" s="188">
        <v>189</v>
      </c>
      <c r="I223" s="116"/>
      <c r="J223" s="116"/>
      <c r="K223" s="116"/>
      <c r="L223" s="11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161</v>
      </c>
      <c r="H224" s="193">
        <v>190</v>
      </c>
      <c r="I224" s="116"/>
      <c r="J224" s="116"/>
      <c r="K224" s="116"/>
      <c r="L224" s="11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162</v>
      </c>
      <c r="H225" s="188">
        <v>191</v>
      </c>
      <c r="I225" s="116"/>
      <c r="J225" s="116"/>
      <c r="K225" s="116"/>
      <c r="L225" s="11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SUM(I227+I254)</f>
        <v>0</v>
      </c>
      <c r="J226" s="124">
        <f>SUM(J227+J254)</f>
        <v>0</v>
      </c>
      <c r="K226" s="125">
        <f>SUM(K227+K254)</f>
        <v>0</v>
      </c>
      <c r="L226" s="125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0" t="s">
        <v>71</v>
      </c>
      <c r="H227" s="188">
        <v>193</v>
      </c>
      <c r="I227" s="142">
        <f>SUM(I228+I233+I237+I240+I244+I248+I251)</f>
        <v>0</v>
      </c>
      <c r="J227" s="143">
        <f>SUM(J228+J233+J237+J240+J244+J248+J251)</f>
        <v>0</v>
      </c>
      <c r="K227" s="144">
        <f>SUM(K228+K233+K237+K240+K244+K248+K251)</f>
        <v>0</v>
      </c>
      <c r="L227" s="144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SUM(I230:I232)</f>
        <v>0</v>
      </c>
      <c r="J229" s="124">
        <f>SUM(J230:J232)</f>
        <v>0</v>
      </c>
      <c r="K229" s="125">
        <f>SUM(K230:K232)</f>
        <v>0</v>
      </c>
      <c r="L229" s="125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193">
        <v>196</v>
      </c>
      <c r="I230" s="116"/>
      <c r="J230" s="116"/>
      <c r="K230" s="116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6"/>
      <c r="J231" s="116"/>
      <c r="K231" s="116"/>
      <c r="L231" s="11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126</v>
      </c>
      <c r="H232" s="193">
        <v>198</v>
      </c>
      <c r="I232" s="116"/>
      <c r="J232" s="116"/>
      <c r="K232" s="116"/>
      <c r="L232" s="128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88">
        <v>199</v>
      </c>
      <c r="I233" s="123">
        <f>I234</f>
        <v>0</v>
      </c>
      <c r="J233" s="124">
        <f>J234</f>
        <v>0</v>
      </c>
      <c r="K233" s="125">
        <f>K234</f>
        <v>0</v>
      </c>
      <c r="L233" s="125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193">
        <v>200</v>
      </c>
      <c r="I234" s="123">
        <f>SUM(I235:I236)</f>
        <v>0</v>
      </c>
      <c r="J234" s="124">
        <f>SUM(J235:J236)</f>
        <v>0</v>
      </c>
      <c r="K234" s="125">
        <f>SUM(K235:K236)</f>
        <v>0</v>
      </c>
      <c r="L234" s="125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88">
        <v>201</v>
      </c>
      <c r="I235" s="116"/>
      <c r="J235" s="116"/>
      <c r="K235" s="116"/>
      <c r="L235" s="11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193">
        <v>202</v>
      </c>
      <c r="I236" s="116"/>
      <c r="J236" s="116"/>
      <c r="K236" s="116"/>
      <c r="L236" s="11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88">
        <v>203</v>
      </c>
      <c r="I237" s="119">
        <f>I238</f>
        <v>0</v>
      </c>
      <c r="J237" s="120">
        <f aca="true" t="shared" si="23" ref="J237:L238">J238</f>
        <v>0</v>
      </c>
      <c r="K237" s="121">
        <f t="shared" si="23"/>
        <v>0</v>
      </c>
      <c r="L237" s="121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193">
        <v>204</v>
      </c>
      <c r="I238" s="123">
        <f>I239</f>
        <v>0</v>
      </c>
      <c r="J238" s="124">
        <f t="shared" si="23"/>
        <v>0</v>
      </c>
      <c r="K238" s="125">
        <f t="shared" si="23"/>
        <v>0</v>
      </c>
      <c r="L238" s="125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127</v>
      </c>
      <c r="H239" s="188">
        <v>205</v>
      </c>
      <c r="I239" s="128"/>
      <c r="J239" s="128"/>
      <c r="K239" s="128"/>
      <c r="L239" s="128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75</v>
      </c>
      <c r="H240" s="193">
        <v>206</v>
      </c>
      <c r="I240" s="123">
        <f>I241</f>
        <v>0</v>
      </c>
      <c r="J240" s="124">
        <f>J241</f>
        <v>0</v>
      </c>
      <c r="K240" s="125">
        <f>K241</f>
        <v>0</v>
      </c>
      <c r="L240" s="125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.5" customHeight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75</v>
      </c>
      <c r="H241" s="188">
        <v>207</v>
      </c>
      <c r="I241" s="119">
        <f>SUM(I242:I243)</f>
        <v>0</v>
      </c>
      <c r="J241" s="120">
        <f>SUM(J242:J243)</f>
        <v>0</v>
      </c>
      <c r="K241" s="121">
        <f>SUM(K242:K243)</f>
        <v>0</v>
      </c>
      <c r="L241" s="121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76</v>
      </c>
      <c r="H242" s="193">
        <v>208</v>
      </c>
      <c r="I242" s="116"/>
      <c r="J242" s="116"/>
      <c r="K242" s="116"/>
      <c r="L242" s="11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77</v>
      </c>
      <c r="H243" s="188">
        <v>209</v>
      </c>
      <c r="I243" s="116"/>
      <c r="J243" s="116"/>
      <c r="K243" s="116"/>
      <c r="L243" s="11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78</v>
      </c>
      <c r="H244" s="193">
        <v>210</v>
      </c>
      <c r="I244" s="123">
        <f>I245</f>
        <v>0</v>
      </c>
      <c r="J244" s="124">
        <f>J245</f>
        <v>0</v>
      </c>
      <c r="K244" s="125">
        <f>K245</f>
        <v>0</v>
      </c>
      <c r="L244" s="125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78</v>
      </c>
      <c r="H245" s="188">
        <v>211</v>
      </c>
      <c r="I245" s="125">
        <f>I247</f>
        <v>0</v>
      </c>
      <c r="J245" s="124">
        <f>J247</f>
        <v>0</v>
      </c>
      <c r="K245" s="125">
        <f>K247</f>
        <v>0</v>
      </c>
      <c r="L245" s="125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264">
        <v>1</v>
      </c>
      <c r="B246" s="265"/>
      <c r="C246" s="265"/>
      <c r="D246" s="265"/>
      <c r="E246" s="265"/>
      <c r="F246" s="266"/>
      <c r="G246" s="213">
        <v>2</v>
      </c>
      <c r="H246" s="210">
        <v>3</v>
      </c>
      <c r="I246" s="208">
        <v>4</v>
      </c>
      <c r="J246" s="209">
        <v>5</v>
      </c>
      <c r="K246" s="210">
        <v>6</v>
      </c>
      <c r="L246" s="210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78</v>
      </c>
      <c r="H247" s="193">
        <v>212</v>
      </c>
      <c r="I247" s="128"/>
      <c r="J247" s="128"/>
      <c r="K247" s="128"/>
      <c r="L247" s="128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128</v>
      </c>
      <c r="H248" s="194">
        <v>213</v>
      </c>
      <c r="I248" s="123">
        <f>I249</f>
        <v>0</v>
      </c>
      <c r="J248" s="124">
        <f aca="true" t="shared" si="24" ref="J248:L249">J249</f>
        <v>0</v>
      </c>
      <c r="K248" s="125">
        <f t="shared" si="24"/>
        <v>0</v>
      </c>
      <c r="L248" s="125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128</v>
      </c>
      <c r="H249" s="193">
        <v>214</v>
      </c>
      <c r="I249" s="123">
        <f>I250</f>
        <v>0</v>
      </c>
      <c r="J249" s="124">
        <f t="shared" si="24"/>
        <v>0</v>
      </c>
      <c r="K249" s="125">
        <f t="shared" si="24"/>
        <v>0</v>
      </c>
      <c r="L249" s="125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128</v>
      </c>
      <c r="H250" s="194">
        <v>215</v>
      </c>
      <c r="I250" s="128"/>
      <c r="J250" s="128"/>
      <c r="K250" s="128"/>
      <c r="L250" s="128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129</v>
      </c>
      <c r="H251" s="193">
        <v>216</v>
      </c>
      <c r="I251" s="123">
        <f>I252</f>
        <v>0</v>
      </c>
      <c r="J251" s="124">
        <f aca="true" t="shared" si="25" ref="J251:L252">J252</f>
        <v>0</v>
      </c>
      <c r="K251" s="125">
        <f t="shared" si="25"/>
        <v>0</v>
      </c>
      <c r="L251" s="125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129</v>
      </c>
      <c r="H252" s="194">
        <v>217</v>
      </c>
      <c r="I252" s="123">
        <f>I253</f>
        <v>0</v>
      </c>
      <c r="J252" s="124">
        <f t="shared" si="25"/>
        <v>0</v>
      </c>
      <c r="K252" s="125">
        <f t="shared" si="25"/>
        <v>0</v>
      </c>
      <c r="L252" s="125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129</v>
      </c>
      <c r="H253" s="193">
        <v>218</v>
      </c>
      <c r="I253" s="128"/>
      <c r="J253" s="128"/>
      <c r="K253" s="128"/>
      <c r="L253" s="128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4">
        <v>3</v>
      </c>
      <c r="B254" s="83">
        <v>2</v>
      </c>
      <c r="C254" s="83">
        <v>2</v>
      </c>
      <c r="D254" s="49"/>
      <c r="E254" s="49"/>
      <c r="F254" s="81"/>
      <c r="G254" s="218" t="s">
        <v>79</v>
      </c>
      <c r="H254" s="194">
        <v>219</v>
      </c>
      <c r="I254" s="123">
        <f>SUM(I255+I260+I264+I267+I271+I274+I277)</f>
        <v>0</v>
      </c>
      <c r="J254" s="124">
        <f>SUM(J255+J260+J264+J267+J271+J274+J277)</f>
        <v>0</v>
      </c>
      <c r="K254" s="125">
        <f>SUM(K255+K260+K264+K267+K271+K274+K277)</f>
        <v>0</v>
      </c>
      <c r="L254" s="123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193">
        <v>220</v>
      </c>
      <c r="I255" s="123">
        <f>I256</f>
        <v>0</v>
      </c>
      <c r="J255" s="124">
        <f>J256</f>
        <v>0</v>
      </c>
      <c r="K255" s="125">
        <f>K256</f>
        <v>0</v>
      </c>
      <c r="L255" s="123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130</v>
      </c>
      <c r="H256" s="194">
        <v>221</v>
      </c>
      <c r="I256" s="123">
        <f>SUM(I257:I259)</f>
        <v>0</v>
      </c>
      <c r="J256" s="124">
        <f>SUM(J257:J259)</f>
        <v>0</v>
      </c>
      <c r="K256" s="125">
        <f>SUM(K257:K259)</f>
        <v>0</v>
      </c>
      <c r="L256" s="125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193">
        <v>222</v>
      </c>
      <c r="I257" s="116"/>
      <c r="J257" s="116"/>
      <c r="K257" s="116"/>
      <c r="L257" s="11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58" t="s">
        <v>83</v>
      </c>
      <c r="H258" s="194">
        <v>223</v>
      </c>
      <c r="I258" s="116"/>
      <c r="J258" s="116"/>
      <c r="K258" s="116"/>
      <c r="L258" s="11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126</v>
      </c>
      <c r="H259" s="193">
        <v>224</v>
      </c>
      <c r="I259" s="116"/>
      <c r="J259" s="116"/>
      <c r="K259" s="116"/>
      <c r="L259" s="11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72</v>
      </c>
      <c r="H260" s="194">
        <v>225</v>
      </c>
      <c r="I260" s="123">
        <f>I261</f>
        <v>0</v>
      </c>
      <c r="J260" s="124">
        <f>J261</f>
        <v>0</v>
      </c>
      <c r="K260" s="125">
        <f>K261</f>
        <v>0</v>
      </c>
      <c r="L260" s="125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72</v>
      </c>
      <c r="H261" s="193">
        <v>226</v>
      </c>
      <c r="I261" s="119">
        <f>SUM(I262:I263)</f>
        <v>0</v>
      </c>
      <c r="J261" s="120">
        <f>SUM(J262:J263)</f>
        <v>0</v>
      </c>
      <c r="K261" s="121">
        <f>SUM(K262:K263)</f>
        <v>0</v>
      </c>
      <c r="L261" s="121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73</v>
      </c>
      <c r="H262" s="194">
        <v>227</v>
      </c>
      <c r="I262" s="116"/>
      <c r="J262" s="116"/>
      <c r="K262" s="116"/>
      <c r="L262" s="11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74</v>
      </c>
      <c r="H263" s="193">
        <v>228</v>
      </c>
      <c r="I263" s="116"/>
      <c r="J263" s="116"/>
      <c r="K263" s="116"/>
      <c r="L263" s="11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127</v>
      </c>
      <c r="H264" s="194">
        <v>229</v>
      </c>
      <c r="I264" s="123">
        <f>I265</f>
        <v>0</v>
      </c>
      <c r="J264" s="124">
        <f aca="true" t="shared" si="26" ref="J264:L265">J265</f>
        <v>0</v>
      </c>
      <c r="K264" s="125">
        <f t="shared" si="26"/>
        <v>0</v>
      </c>
      <c r="L264" s="125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127</v>
      </c>
      <c r="H265" s="193">
        <v>230</v>
      </c>
      <c r="I265" s="123">
        <f>I266</f>
        <v>0</v>
      </c>
      <c r="J265" s="124">
        <f t="shared" si="26"/>
        <v>0</v>
      </c>
      <c r="K265" s="125">
        <f t="shared" si="26"/>
        <v>0</v>
      </c>
      <c r="L265" s="125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127</v>
      </c>
      <c r="H266" s="194">
        <v>231</v>
      </c>
      <c r="I266" s="126"/>
      <c r="J266" s="118"/>
      <c r="K266" s="118"/>
      <c r="L266" s="12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75</v>
      </c>
      <c r="H267" s="193">
        <v>232</v>
      </c>
      <c r="I267" s="123">
        <f>I268</f>
        <v>0</v>
      </c>
      <c r="J267" s="124">
        <f>J268</f>
        <v>0</v>
      </c>
      <c r="K267" s="125">
        <f>K268</f>
        <v>0</v>
      </c>
      <c r="L267" s="125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75</v>
      </c>
      <c r="H268" s="194">
        <v>233</v>
      </c>
      <c r="I268" s="123">
        <f>SUM(I269:I270)</f>
        <v>0</v>
      </c>
      <c r="J268" s="124">
        <f>SUM(J269:J270)</f>
        <v>0</v>
      </c>
      <c r="K268" s="125">
        <f>SUM(K269:K270)</f>
        <v>0</v>
      </c>
      <c r="L268" s="125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76</v>
      </c>
      <c r="H269" s="193">
        <v>234</v>
      </c>
      <c r="I269" s="116"/>
      <c r="J269" s="116"/>
      <c r="K269" s="116"/>
      <c r="L269" s="11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77</v>
      </c>
      <c r="H270" s="194">
        <v>235</v>
      </c>
      <c r="I270" s="116"/>
      <c r="J270" s="116"/>
      <c r="K270" s="116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78</v>
      </c>
      <c r="H271" s="193">
        <v>236</v>
      </c>
      <c r="I271" s="123">
        <f>I272</f>
        <v>0</v>
      </c>
      <c r="J271" s="124">
        <f aca="true" t="shared" si="27" ref="J271:L272">J272</f>
        <v>0</v>
      </c>
      <c r="K271" s="125">
        <f t="shared" si="27"/>
        <v>0</v>
      </c>
      <c r="L271" s="125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78</v>
      </c>
      <c r="H272" s="194">
        <v>237</v>
      </c>
      <c r="I272" s="123">
        <f>I273</f>
        <v>0</v>
      </c>
      <c r="J272" s="124">
        <f t="shared" si="27"/>
        <v>0</v>
      </c>
      <c r="K272" s="124">
        <f t="shared" si="27"/>
        <v>0</v>
      </c>
      <c r="L272" s="125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7.75" customHeight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78</v>
      </c>
      <c r="H273" s="193">
        <v>238</v>
      </c>
      <c r="I273" s="128"/>
      <c r="J273" s="128"/>
      <c r="K273" s="128"/>
      <c r="L273" s="128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.5" customHeight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128</v>
      </c>
      <c r="H274" s="194">
        <v>239</v>
      </c>
      <c r="I274" s="123">
        <f>I275</f>
        <v>0</v>
      </c>
      <c r="J274" s="150">
        <f aca="true" t="shared" si="28" ref="J274:L275">J275</f>
        <v>0</v>
      </c>
      <c r="K274" s="124">
        <f t="shared" si="28"/>
        <v>0</v>
      </c>
      <c r="L274" s="125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128</v>
      </c>
      <c r="H275" s="193">
        <v>240</v>
      </c>
      <c r="I275" s="123">
        <f>I276</f>
        <v>0</v>
      </c>
      <c r="J275" s="150">
        <f t="shared" si="28"/>
        <v>0</v>
      </c>
      <c r="K275" s="124">
        <f t="shared" si="28"/>
        <v>0</v>
      </c>
      <c r="L275" s="125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128</v>
      </c>
      <c r="H276" s="194">
        <v>241</v>
      </c>
      <c r="I276" s="128"/>
      <c r="J276" s="128"/>
      <c r="K276" s="128"/>
      <c r="L276" s="128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129</v>
      </c>
      <c r="H277" s="193">
        <v>242</v>
      </c>
      <c r="I277" s="123">
        <f>I278</f>
        <v>0</v>
      </c>
      <c r="J277" s="150">
        <f aca="true" t="shared" si="29" ref="J277:L278">J278</f>
        <v>0</v>
      </c>
      <c r="K277" s="124">
        <f t="shared" si="29"/>
        <v>0</v>
      </c>
      <c r="L277" s="125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129</v>
      </c>
      <c r="H278" s="194">
        <v>243</v>
      </c>
      <c r="I278" s="123">
        <f>I279</f>
        <v>0</v>
      </c>
      <c r="J278" s="150">
        <f t="shared" si="29"/>
        <v>0</v>
      </c>
      <c r="K278" s="124">
        <f t="shared" si="29"/>
        <v>0</v>
      </c>
      <c r="L278" s="125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7.25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129</v>
      </c>
      <c r="H279" s="193">
        <v>244</v>
      </c>
      <c r="I279" s="128"/>
      <c r="J279" s="128"/>
      <c r="K279" s="128"/>
      <c r="L279" s="128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9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194">
        <v>245</v>
      </c>
      <c r="I280" s="111">
        <f>SUM(I281+I308)</f>
        <v>0</v>
      </c>
      <c r="J280" s="135">
        <f>SUM(J281+J308)</f>
        <v>0</v>
      </c>
      <c r="K280" s="134">
        <f>SUM(K281+K308)</f>
        <v>0</v>
      </c>
      <c r="L280" s="112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18" t="s">
        <v>71</v>
      </c>
      <c r="H281" s="193">
        <v>246</v>
      </c>
      <c r="I281" s="123">
        <f>SUM(I282+I288+I292+I295+I299+I302+I305)</f>
        <v>0</v>
      </c>
      <c r="J281" s="150">
        <f>SUM(J282+J288+J292+J295+J299+J302+J305)</f>
        <v>0</v>
      </c>
      <c r="K281" s="124">
        <f>SUM(K282+K288+K292+K295+K299+K302+K305)</f>
        <v>0</v>
      </c>
      <c r="L281" s="125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193">
        <v>248</v>
      </c>
      <c r="I283" s="123">
        <f>SUM(I284:I286)</f>
        <v>0</v>
      </c>
      <c r="J283" s="150">
        <f>SUM(J284:J286)</f>
        <v>0</v>
      </c>
      <c r="K283" s="124">
        <f>SUM(K284:K286)</f>
        <v>0</v>
      </c>
      <c r="L283" s="125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194">
        <v>249</v>
      </c>
      <c r="I284" s="116"/>
      <c r="J284" s="116"/>
      <c r="K284" s="116"/>
      <c r="L284" s="11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193">
        <v>250</v>
      </c>
      <c r="I285" s="116"/>
      <c r="J285" s="116"/>
      <c r="K285" s="116"/>
      <c r="L285" s="11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193">
        <v>251</v>
      </c>
      <c r="I286" s="116"/>
      <c r="J286" s="116"/>
      <c r="K286" s="116"/>
      <c r="L286" s="11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264">
        <v>1</v>
      </c>
      <c r="B287" s="265"/>
      <c r="C287" s="265"/>
      <c r="D287" s="265"/>
      <c r="E287" s="265"/>
      <c r="F287" s="266"/>
      <c r="G287" s="209">
        <v>2</v>
      </c>
      <c r="H287" s="210">
        <v>3</v>
      </c>
      <c r="I287" s="208">
        <v>4</v>
      </c>
      <c r="J287" s="214">
        <v>5</v>
      </c>
      <c r="K287" s="210">
        <v>6</v>
      </c>
      <c r="L287" s="210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80</v>
      </c>
      <c r="H288" s="193">
        <v>252</v>
      </c>
      <c r="I288" s="123">
        <f>I289</f>
        <v>0</v>
      </c>
      <c r="J288" s="150">
        <f>J289</f>
        <v>0</v>
      </c>
      <c r="K288" s="124">
        <f>K289</f>
        <v>0</v>
      </c>
      <c r="L288" s="125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80</v>
      </c>
      <c r="H289" s="193">
        <v>253</v>
      </c>
      <c r="I289" s="119">
        <f>SUM(I290:I291)</f>
        <v>0</v>
      </c>
      <c r="J289" s="151">
        <f>SUM(J290:J291)</f>
        <v>0</v>
      </c>
      <c r="K289" s="120">
        <f>SUM(K290:K291)</f>
        <v>0</v>
      </c>
      <c r="L289" s="121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73</v>
      </c>
      <c r="H290" s="193">
        <v>254</v>
      </c>
      <c r="I290" s="116"/>
      <c r="J290" s="116"/>
      <c r="K290" s="116"/>
      <c r="L290" s="11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74</v>
      </c>
      <c r="H291" s="193">
        <v>255</v>
      </c>
      <c r="I291" s="116"/>
      <c r="J291" s="116"/>
      <c r="K291" s="116"/>
      <c r="L291" s="11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127</v>
      </c>
      <c r="H292" s="193">
        <v>256</v>
      </c>
      <c r="I292" s="123">
        <f>I293</f>
        <v>0</v>
      </c>
      <c r="J292" s="150">
        <f aca="true" t="shared" si="30" ref="J292:L293">J293</f>
        <v>0</v>
      </c>
      <c r="K292" s="124">
        <f t="shared" si="30"/>
        <v>0</v>
      </c>
      <c r="L292" s="125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127</v>
      </c>
      <c r="H293" s="193">
        <v>257</v>
      </c>
      <c r="I293" s="125">
        <f>I294</f>
        <v>0</v>
      </c>
      <c r="J293" s="150">
        <f t="shared" si="30"/>
        <v>0</v>
      </c>
      <c r="K293" s="124">
        <f t="shared" si="30"/>
        <v>0</v>
      </c>
      <c r="L293" s="125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127</v>
      </c>
      <c r="H294" s="193">
        <v>258</v>
      </c>
      <c r="I294" s="128"/>
      <c r="J294" s="128"/>
      <c r="K294" s="128"/>
      <c r="L294" s="13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193">
        <v>259</v>
      </c>
      <c r="I295" s="123">
        <f>I296</f>
        <v>0</v>
      </c>
      <c r="J295" s="150">
        <f>J296</f>
        <v>0</v>
      </c>
      <c r="K295" s="124">
        <f>K296</f>
        <v>0</v>
      </c>
      <c r="L295" s="125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193">
        <v>260</v>
      </c>
      <c r="I296" s="123">
        <f>SUM(I297:I298)</f>
        <v>0</v>
      </c>
      <c r="J296" s="123">
        <f>SUM(J297:J298)</f>
        <v>0</v>
      </c>
      <c r="K296" s="123">
        <f>SUM(K297:K298)</f>
        <v>0</v>
      </c>
      <c r="L296" s="123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193">
        <v>261</v>
      </c>
      <c r="I297" s="115"/>
      <c r="J297" s="116"/>
      <c r="K297" s="116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193">
        <v>262</v>
      </c>
      <c r="I298" s="116"/>
      <c r="J298" s="128"/>
      <c r="K298" s="128"/>
      <c r="L298" s="13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193">
        <v>263</v>
      </c>
      <c r="I299" s="121">
        <f aca="true" t="shared" si="31" ref="I299:L300">I300</f>
        <v>0</v>
      </c>
      <c r="J299" s="150">
        <f t="shared" si="31"/>
        <v>0</v>
      </c>
      <c r="K299" s="125">
        <f t="shared" si="31"/>
        <v>0</v>
      </c>
      <c r="L299" s="125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193">
        <v>264</v>
      </c>
      <c r="I300" s="125">
        <f t="shared" si="31"/>
        <v>0</v>
      </c>
      <c r="J300" s="151">
        <f t="shared" si="31"/>
        <v>0</v>
      </c>
      <c r="K300" s="121">
        <f t="shared" si="31"/>
        <v>0</v>
      </c>
      <c r="L300" s="121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193">
        <v>265</v>
      </c>
      <c r="I301" s="116"/>
      <c r="J301" s="128"/>
      <c r="K301" s="128"/>
      <c r="L301" s="13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193">
        <v>266</v>
      </c>
      <c r="I302" s="125">
        <f aca="true" t="shared" si="32" ref="I302:L303">I303</f>
        <v>0</v>
      </c>
      <c r="J302" s="150">
        <f t="shared" si="32"/>
        <v>0</v>
      </c>
      <c r="K302" s="125">
        <f t="shared" si="32"/>
        <v>0</v>
      </c>
      <c r="L302" s="125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193">
        <v>267</v>
      </c>
      <c r="I303" s="123">
        <f t="shared" si="32"/>
        <v>0</v>
      </c>
      <c r="J303" s="150">
        <f t="shared" si="32"/>
        <v>0</v>
      </c>
      <c r="K303" s="125">
        <f t="shared" si="32"/>
        <v>0</v>
      </c>
      <c r="L303" s="125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193">
        <v>268</v>
      </c>
      <c r="I304" s="128"/>
      <c r="J304" s="128"/>
      <c r="K304" s="128"/>
      <c r="L304" s="13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193">
        <v>269</v>
      </c>
      <c r="I305" s="123">
        <f>I306</f>
        <v>0</v>
      </c>
      <c r="J305" s="150">
        <f aca="true" t="shared" si="33" ref="J305:L306">J306</f>
        <v>0</v>
      </c>
      <c r="K305" s="125">
        <f t="shared" si="33"/>
        <v>0</v>
      </c>
      <c r="L305" s="125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193">
        <v>270</v>
      </c>
      <c r="I306" s="123">
        <f>I307</f>
        <v>0</v>
      </c>
      <c r="J306" s="150">
        <f t="shared" si="33"/>
        <v>0</v>
      </c>
      <c r="K306" s="125">
        <f t="shared" si="33"/>
        <v>0</v>
      </c>
      <c r="L306" s="125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129</v>
      </c>
      <c r="H307" s="193">
        <v>271</v>
      </c>
      <c r="I307" s="128"/>
      <c r="J307" s="128"/>
      <c r="K307" s="128"/>
      <c r="L307" s="13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30">
        <v>3</v>
      </c>
      <c r="B308" s="47">
        <v>3</v>
      </c>
      <c r="C308" s="47">
        <v>2</v>
      </c>
      <c r="D308" s="47"/>
      <c r="E308" s="47"/>
      <c r="F308" s="40"/>
      <c r="G308" s="218" t="s">
        <v>171</v>
      </c>
      <c r="H308" s="193">
        <v>272</v>
      </c>
      <c r="I308" s="123">
        <f>SUM(I309+I314+I318+I321+I325+I328+I332)</f>
        <v>0</v>
      </c>
      <c r="J308" s="150">
        <f>SUM(J309+J314+J318+J321+J325+J328+J332)</f>
        <v>0</v>
      </c>
      <c r="K308" s="125">
        <f>SUM(K309+K314+K318+K321+K325+K328+K332)</f>
        <v>0</v>
      </c>
      <c r="L308" s="125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130</v>
      </c>
      <c r="H309" s="193">
        <v>273</v>
      </c>
      <c r="I309" s="123">
        <f>I310</f>
        <v>0</v>
      </c>
      <c r="J309" s="150">
        <f>J310</f>
        <v>0</v>
      </c>
      <c r="K309" s="125">
        <f>K310</f>
        <v>0</v>
      </c>
      <c r="L309" s="125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130</v>
      </c>
      <c r="H310" s="193">
        <v>274</v>
      </c>
      <c r="I310" s="123">
        <f>SUM(I311:I313)</f>
        <v>0</v>
      </c>
      <c r="J310" s="150">
        <f>SUM(J311:J313)</f>
        <v>0</v>
      </c>
      <c r="K310" s="125">
        <f>SUM(K311:K313)</f>
        <v>0</v>
      </c>
      <c r="L310" s="125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193">
        <v>275</v>
      </c>
      <c r="I311" s="116"/>
      <c r="J311" s="116"/>
      <c r="K311" s="116"/>
      <c r="L311" s="11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" customHeight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83</v>
      </c>
      <c r="H312" s="193">
        <v>276</v>
      </c>
      <c r="I312" s="116"/>
      <c r="J312" s="116"/>
      <c r="K312" s="116"/>
      <c r="L312" s="11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126</v>
      </c>
      <c r="H313" s="193">
        <v>277</v>
      </c>
      <c r="I313" s="116"/>
      <c r="J313" s="116"/>
      <c r="K313" s="116"/>
      <c r="L313" s="11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80</v>
      </c>
      <c r="H314" s="193">
        <v>278</v>
      </c>
      <c r="I314" s="142">
        <f>I315</f>
        <v>0</v>
      </c>
      <c r="J314" s="152">
        <f>J315</f>
        <v>0</v>
      </c>
      <c r="K314" s="144">
        <f>K315</f>
        <v>0</v>
      </c>
      <c r="L314" s="144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80</v>
      </c>
      <c r="H315" s="193">
        <v>279</v>
      </c>
      <c r="I315" s="123">
        <f>SUM(I316:I317)</f>
        <v>0</v>
      </c>
      <c r="J315" s="124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73</v>
      </c>
      <c r="H316" s="193">
        <v>280</v>
      </c>
      <c r="I316" s="116"/>
      <c r="J316" s="116"/>
      <c r="K316" s="116"/>
      <c r="L316" s="11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74</v>
      </c>
      <c r="H317" s="193">
        <v>281</v>
      </c>
      <c r="I317" s="116"/>
      <c r="J317" s="116"/>
      <c r="K317" s="116"/>
      <c r="L317" s="11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127</v>
      </c>
      <c r="H318" s="193">
        <v>282</v>
      </c>
      <c r="I318" s="123">
        <f>I319</f>
        <v>0</v>
      </c>
      <c r="J318" s="124">
        <f aca="true" t="shared" si="34" ref="J318:L319">J319</f>
        <v>0</v>
      </c>
      <c r="K318" s="124">
        <f t="shared" si="34"/>
        <v>0</v>
      </c>
      <c r="L318" s="125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127</v>
      </c>
      <c r="H319" s="193">
        <v>283</v>
      </c>
      <c r="I319" s="123">
        <f>I320</f>
        <v>0</v>
      </c>
      <c r="J319" s="124">
        <f t="shared" si="34"/>
        <v>0</v>
      </c>
      <c r="K319" s="124">
        <f t="shared" si="34"/>
        <v>0</v>
      </c>
      <c r="L319" s="125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127</v>
      </c>
      <c r="H320" s="193">
        <v>284</v>
      </c>
      <c r="I320" s="128"/>
      <c r="J320" s="128"/>
      <c r="K320" s="128"/>
      <c r="L320" s="13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81</v>
      </c>
      <c r="H321" s="193">
        <v>285</v>
      </c>
      <c r="I321" s="123">
        <f>I322</f>
        <v>0</v>
      </c>
      <c r="J321" s="124">
        <f>J322</f>
        <v>0</v>
      </c>
      <c r="K321" s="124">
        <f>K322</f>
        <v>0</v>
      </c>
      <c r="L321" s="125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81</v>
      </c>
      <c r="H322" s="193">
        <v>286</v>
      </c>
      <c r="I322" s="119">
        <f>SUM(I323:I324)</f>
        <v>0</v>
      </c>
      <c r="J322" s="120">
        <f>SUM(J323:J324)</f>
        <v>0</v>
      </c>
      <c r="K322" s="120">
        <f>SUM(K323:K324)</f>
        <v>0</v>
      </c>
      <c r="L322" s="121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76</v>
      </c>
      <c r="H323" s="193">
        <v>287</v>
      </c>
      <c r="I323" s="116"/>
      <c r="J323" s="116"/>
      <c r="K323" s="116"/>
      <c r="L323" s="11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77</v>
      </c>
      <c r="H324" s="193">
        <v>288</v>
      </c>
      <c r="I324" s="116"/>
      <c r="J324" s="116"/>
      <c r="K324" s="116"/>
      <c r="L324" s="11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82</v>
      </c>
      <c r="H325" s="193">
        <v>289</v>
      </c>
      <c r="I325" s="123">
        <f>I326</f>
        <v>0</v>
      </c>
      <c r="J325" s="124">
        <f aca="true" t="shared" si="35" ref="J325:L326">J326</f>
        <v>0</v>
      </c>
      <c r="K325" s="124">
        <f t="shared" si="35"/>
        <v>0</v>
      </c>
      <c r="L325" s="125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82</v>
      </c>
      <c r="H326" s="193">
        <v>290</v>
      </c>
      <c r="I326" s="119">
        <f>I327</f>
        <v>0</v>
      </c>
      <c r="J326" s="120">
        <f t="shared" si="35"/>
        <v>0</v>
      </c>
      <c r="K326" s="120">
        <f t="shared" si="35"/>
        <v>0</v>
      </c>
      <c r="L326" s="121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82</v>
      </c>
      <c r="H327" s="193">
        <v>291</v>
      </c>
      <c r="I327" s="128"/>
      <c r="J327" s="128"/>
      <c r="K327" s="128"/>
      <c r="L327" s="13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128</v>
      </c>
      <c r="H328" s="193">
        <v>292</v>
      </c>
      <c r="I328" s="123">
        <f>I330</f>
        <v>0</v>
      </c>
      <c r="J328" s="124">
        <f>J330</f>
        <v>0</v>
      </c>
      <c r="K328" s="124">
        <f>K330</f>
        <v>0</v>
      </c>
      <c r="L328" s="125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64">
        <v>1</v>
      </c>
      <c r="B329" s="265"/>
      <c r="C329" s="265"/>
      <c r="D329" s="265"/>
      <c r="E329" s="265"/>
      <c r="F329" s="266"/>
      <c r="G329" s="209">
        <v>2</v>
      </c>
      <c r="H329" s="193">
        <v>3</v>
      </c>
      <c r="I329" s="208">
        <v>4</v>
      </c>
      <c r="J329" s="214">
        <v>5</v>
      </c>
      <c r="K329" s="210">
        <v>6</v>
      </c>
      <c r="L329" s="210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128</v>
      </c>
      <c r="H330" s="193">
        <v>293</v>
      </c>
      <c r="I330" s="123">
        <f>I331</f>
        <v>0</v>
      </c>
      <c r="J330" s="124">
        <f>J331</f>
        <v>0</v>
      </c>
      <c r="K330" s="124">
        <f>K331</f>
        <v>0</v>
      </c>
      <c r="L330" s="125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128</v>
      </c>
      <c r="H331" s="193">
        <v>294</v>
      </c>
      <c r="I331" s="128"/>
      <c r="J331" s="128"/>
      <c r="K331" s="128"/>
      <c r="L331" s="13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129</v>
      </c>
      <c r="H332" s="193">
        <v>295</v>
      </c>
      <c r="I332" s="123">
        <f>I333</f>
        <v>0</v>
      </c>
      <c r="J332" s="124">
        <f aca="true" t="shared" si="36" ref="J332:L333">J333</f>
        <v>0</v>
      </c>
      <c r="K332" s="124">
        <f t="shared" si="36"/>
        <v>0</v>
      </c>
      <c r="L332" s="125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129</v>
      </c>
      <c r="H333" s="193">
        <v>296</v>
      </c>
      <c r="I333" s="125">
        <f>I334</f>
        <v>0</v>
      </c>
      <c r="J333" s="124">
        <f t="shared" si="36"/>
        <v>0</v>
      </c>
      <c r="K333" s="124">
        <f t="shared" si="36"/>
        <v>0</v>
      </c>
      <c r="L333" s="125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129</v>
      </c>
      <c r="H334" s="193">
        <v>297</v>
      </c>
      <c r="I334" s="128"/>
      <c r="J334" s="128"/>
      <c r="K334" s="128"/>
      <c r="L334" s="13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138</v>
      </c>
      <c r="H335" s="193">
        <v>298</v>
      </c>
      <c r="I335" s="252">
        <f>SUM(I30+I174)</f>
        <v>1608200</v>
      </c>
      <c r="J335" s="237">
        <f>SUM(J30+J174)</f>
        <v>1608200</v>
      </c>
      <c r="K335" s="237">
        <f>SUM(K30+K174)</f>
        <v>1546106.75</v>
      </c>
      <c r="L335" s="245">
        <f>SUM(L30+L174)</f>
        <v>1546106.75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77"/>
      <c r="E338" s="177"/>
      <c r="F338" s="177"/>
      <c r="G338" s="178" t="s">
        <v>179</v>
      </c>
      <c r="H338" s="27"/>
      <c r="I338" s="3"/>
      <c r="J338" s="3"/>
      <c r="K338" s="255" t="s">
        <v>180</v>
      </c>
      <c r="L338" s="25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80"/>
      <c r="B339" s="181"/>
      <c r="C339" s="181"/>
      <c r="D339" s="269" t="s">
        <v>168</v>
      </c>
      <c r="E339" s="270"/>
      <c r="F339" s="270"/>
      <c r="G339" s="270"/>
      <c r="H339" s="270"/>
      <c r="I339" s="179" t="s">
        <v>132</v>
      </c>
      <c r="J339" s="3"/>
      <c r="K339" s="271" t="s">
        <v>133</v>
      </c>
      <c r="L339" s="27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54"/>
      <c r="J340" s="3"/>
      <c r="K340" s="154"/>
      <c r="L340" s="15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54"/>
      <c r="J341" s="3"/>
      <c r="K341" s="154"/>
      <c r="L341" s="154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53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53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4:I24" name="Range72"/>
    <protectedRange sqref="J165:L166 I170 J170:L171 I172:I173 J173:L173" name="Range71"/>
    <protectedRange sqref="A10:L10" name="Range69"/>
    <protectedRange sqref="K24:L24" name="Range67"/>
    <protectedRange sqref="L22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1" name="Range64"/>
    <protectedRange sqref="L23" name="Range66"/>
    <protectedRange sqref="I25:L25" name="Range68"/>
    <protectedRange sqref="J45:K53 I56:K63 J55:K55 L45:L63" name="Range57"/>
    <protectedRange sqref="A20:J23 H26" name="Range73"/>
    <protectedRange sqref="I223:L225" name="Range55"/>
  </protectedRanges>
  <mergeCells count="32">
    <mergeCell ref="A54:F54"/>
    <mergeCell ref="G25:H25"/>
    <mergeCell ref="J1:L5"/>
    <mergeCell ref="A7:L7"/>
    <mergeCell ref="A27:F28"/>
    <mergeCell ref="G27:G28"/>
    <mergeCell ref="H27:H28"/>
    <mergeCell ref="G9:K9"/>
    <mergeCell ref="A10:L10"/>
    <mergeCell ref="G11:K11"/>
    <mergeCell ref="G12:K12"/>
    <mergeCell ref="L27:L28"/>
    <mergeCell ref="D339:H339"/>
    <mergeCell ref="K339:L339"/>
    <mergeCell ref="C23:J23"/>
    <mergeCell ref="A19:L19"/>
    <mergeCell ref="A29:F29"/>
    <mergeCell ref="A90:F90"/>
    <mergeCell ref="I27:J27"/>
    <mergeCell ref="A329:F329"/>
    <mergeCell ref="A287:F287"/>
    <mergeCell ref="A131:F131"/>
    <mergeCell ref="K338:L338"/>
    <mergeCell ref="G6:K6"/>
    <mergeCell ref="G18:K18"/>
    <mergeCell ref="K27:K28"/>
    <mergeCell ref="B14:L14"/>
    <mergeCell ref="G16:K16"/>
    <mergeCell ref="A208:F208"/>
    <mergeCell ref="A246:F246"/>
    <mergeCell ref="G17:K17"/>
    <mergeCell ref="A171:F17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Vartotojas2</cp:lastModifiedBy>
  <cp:lastPrinted>2012-01-11T14:32:44Z</cp:lastPrinted>
  <dcterms:created xsi:type="dcterms:W3CDTF">2004-04-07T10:43:01Z</dcterms:created>
  <dcterms:modified xsi:type="dcterms:W3CDTF">2012-04-20T08:40:41Z</dcterms:modified>
  <cp:category/>
  <cp:version/>
  <cp:contentType/>
  <cp:contentStatus/>
</cp:coreProperties>
</file>