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592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<sst xmlns="http://schemas.openxmlformats.org/spreadsheetml/2006/main" count="353" uniqueCount="186">
  <si>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</si>
  <si>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</si>
  <si>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</si>
  <si>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</si>
  <si>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</si>
  <si>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</si>
  <si>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</si>
  <si>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</si>
  <si>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</si>
  <si>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</si>
  <si>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</si>
  <si>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</si>
  <si>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</si>
  <si>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</si>
  <si>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</si>
  <si>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</si>
  <si>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</si>
  <si>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</si>
  <si>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</si>
  <si>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</si>
  <si>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</si>
  <si>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</si>
  <si>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</si>
  <si>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</si>
  <si>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</si>
  <si>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</si>
  <si>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</si>
  <si>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</si>
  <si>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</si>
  <si>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</si>
  <si>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</si>
  <si>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</si>
  <si>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</si>
  <si>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</si>
  <si>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</si>
  <si>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</si>
  <si>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</si>
  <si>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</si>
  <si>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</si>
  <si>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</si>
  <si>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</si>
  <si>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</si>
  <si>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</si>
  <si>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</si>
  <si>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</si>
  <si>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</si>
  <si>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</si>
  <si>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</si>
  <si>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</si>
  <si>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</si>
  <si>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</si>
  <si>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</si>
  <si>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</si>
  <si>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</si>
  <si>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</si>
  <si>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</si>
  <si>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</si>
  <si>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</si>
  <si>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</si>
  <si>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</si>
  <si>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</si>
  <si>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</si>
  <si>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</si>
  <si>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</si>
  <si>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</si>
  <si>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</si>
  <si>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</si>
  <si>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</si>
  <si>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</si>
  <si>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</si>
  <si>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</si>
  <si>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</si>
  <si>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</si>
  <si>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</si>
  <si>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</si>
  <si>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</si>
  <si>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</si>
  <si>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</si>
  <si>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</si>
  <si>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</si>
  <si>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</si>
  <si>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</si>
  <si>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</si>
  <si>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</si>
  <si>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</si>
  <si>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</si>
  <si>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</si>
  <si>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</si>
  <si>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</si>
  <si>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</si>
  <si>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</si>
  <si>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</si>
  <si>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</si>
  <si>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</si>
  <si>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</si>
  <si>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</si>
  <si>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</si>
  <si>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</si>
  <si>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</si>
  <si>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</si>
  <si>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</si>
  <si>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</si>
  <si>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</si>
  <si>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</si>
  <si>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</si>
  <si>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</si>
  <si>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</si>
  <si>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</si>
  <si>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</si>
  <si>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</si>
  <si>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</si>
  <si>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</si>
  <si>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</si>
  <si>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</si>
  <si>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</si>
  <si>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</si>
  <si>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</si>
  <si>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</si>
  <si>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</si>
  <si>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</si>
  <si>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</si>
  <si>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</si>
  <si>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</si>
  <si>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</si>
  <si>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</si>
  <si>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</si>
  <si>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</si>
  <si>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</si>
  <si>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</si>
  <si>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</si>
  <si>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</si>
  <si>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</si>
  <si>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</si>
  <si>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</si>
  <si>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</si>
  <si>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</si>
  <si>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</si>
  <si>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</si>
  <si>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</si>
  <si>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</si>
  <si>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</si>
  <si>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</si>
  <si>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</si>
  <si>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</si>
  <si>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</si>
  <si>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</si>
  <si>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</si>
  <si>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</si>
  <si>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</si>
  <si>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</si>
  <si>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</si>
  <si>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</si>
  <si>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</si>
  <si>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</si>
  <si>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</si>
  <si>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</si>
  <si>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</si>
  <si>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</si>
  <si>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</si>
  <si>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</si>
  <si>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</si>
  <si>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</si>
  <si>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</si>
  <si>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</si>
  <si>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</si>
  <si>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</si>
  <si>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</si>
  <si>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</si>
  <si>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</si>
  <si>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</si>
  <si>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</si>
  <si>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</si>
  <si>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</si>
  <si>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</si>
  <si>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BĮ Klaipėdos "Gintaro" sporto centras</t>
  </si>
  <si>
    <t>2013M. KOVO 31 D.</t>
  </si>
  <si>
    <t>Ketvirtinė</t>
  </si>
  <si>
    <t>2013-04-03   Nr. 1</t>
  </si>
  <si>
    <t>08</t>
  </si>
  <si>
    <t>01</t>
  </si>
  <si>
    <t>02</t>
  </si>
  <si>
    <t>Direktorius</t>
  </si>
  <si>
    <t>Valentinas Vytautas Šeputis</t>
  </si>
  <si>
    <t>Vyr. buhalteris</t>
  </si>
  <si>
    <t>Aleksandra Jurgaitienė</t>
  </si>
  <si>
    <t>010201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</si>
</sst>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49" fontId="6" fillId="0" borderId="19" xfId="57" applyNumberFormat="1" applyFont="1" applyBorder="1" applyAlignment="1" applyProtection="1">
      <alignment horizontal="right"/>
      <protection locked="0"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49" fontId="6" fillId="0" borderId="10" xfId="57" applyNumberFormat="1" applyFont="1" applyBorder="1" applyAlignment="1" applyProtection="1">
      <alignment horizontal="center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K353" sqref="K3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3"/>
      <c r="H1" s="164"/>
      <c r="I1" s="163"/>
      <c r="J1" s="278" t="s">
        <v>173</v>
      </c>
      <c r="K1" s="279"/>
      <c r="L1" s="27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9"/>
      <c r="K2" s="279"/>
      <c r="L2" s="27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9"/>
      <c r="K3" s="279"/>
      <c r="L3" s="27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9"/>
      <c r="K4" s="279"/>
      <c r="L4" s="27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9"/>
      <c r="K5" s="279"/>
      <c r="L5" s="27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4"/>
      <c r="G6" s="295" t="s">
        <v>174</v>
      </c>
      <c r="H6" s="296"/>
      <c r="I6" s="296"/>
      <c r="J6" s="296"/>
      <c r="K6" s="29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0" t="s">
        <v>170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6"/>
      <c r="B8" s="177"/>
      <c r="C8" s="177"/>
      <c r="D8" s="177"/>
      <c r="E8" s="177"/>
      <c r="F8" s="177"/>
      <c r="G8" s="301" t="s">
        <v>161</v>
      </c>
      <c r="H8" s="301"/>
      <c r="I8" s="301"/>
      <c r="J8" s="301"/>
      <c r="K8" s="301"/>
      <c r="L8" s="17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9" t="s">
        <v>175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0" t="s">
        <v>176</v>
      </c>
      <c r="H10" s="300"/>
      <c r="I10" s="300"/>
      <c r="J10" s="300"/>
      <c r="K10" s="30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2" t="s">
        <v>162</v>
      </c>
      <c r="H11" s="302"/>
      <c r="I11" s="302"/>
      <c r="J11" s="302"/>
      <c r="K11" s="30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9" t="s">
        <v>5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0" t="s">
        <v>177</v>
      </c>
      <c r="H15" s="300"/>
      <c r="I15" s="300"/>
      <c r="J15" s="300"/>
      <c r="K15" s="30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3" t="s">
        <v>163</v>
      </c>
      <c r="H16" s="293"/>
      <c r="I16" s="293"/>
      <c r="J16" s="293"/>
      <c r="K16" s="29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7"/>
      <c r="H17" s="298"/>
      <c r="I17" s="298"/>
      <c r="J17" s="298"/>
      <c r="K17" s="29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8"/>
      <c r="L19" s="169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0" t="s">
        <v>153</v>
      </c>
      <c r="K20" s="171"/>
      <c r="L20" s="172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3"/>
      <c r="J21" s="173"/>
      <c r="K21" s="174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1"/>
      <c r="D22" s="262"/>
      <c r="E22" s="262"/>
      <c r="F22" s="262"/>
      <c r="G22" s="262"/>
      <c r="H22" s="262"/>
      <c r="I22" s="262"/>
      <c r="J22" s="262"/>
      <c r="K22" s="174" t="s">
        <v>1</v>
      </c>
      <c r="L22" s="16">
        <v>190457925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9"/>
      <c r="I23" s="4"/>
      <c r="J23" s="175" t="s">
        <v>6</v>
      </c>
      <c r="K23" s="227">
        <v>11</v>
      </c>
      <c r="L23" s="254" t="s">
        <v>185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6" t="s">
        <v>164</v>
      </c>
      <c r="H24" s="230">
        <v>151</v>
      </c>
      <c r="I24" s="231"/>
      <c r="J24" s="22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4" t="s">
        <v>7</v>
      </c>
      <c r="H25" s="294"/>
      <c r="I25" s="238" t="s">
        <v>178</v>
      </c>
      <c r="J25" s="238" t="s">
        <v>179</v>
      </c>
      <c r="K25" s="238" t="s">
        <v>179</v>
      </c>
      <c r="L25" s="238" t="s">
        <v>180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8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2" t="s">
        <v>2</v>
      </c>
      <c r="B27" s="283"/>
      <c r="C27" s="284"/>
      <c r="D27" s="284"/>
      <c r="E27" s="284"/>
      <c r="F27" s="284"/>
      <c r="G27" s="287" t="s">
        <v>3</v>
      </c>
      <c r="H27" s="289" t="s">
        <v>143</v>
      </c>
      <c r="I27" s="291" t="s">
        <v>147</v>
      </c>
      <c r="J27" s="292"/>
      <c r="K27" s="276" t="s">
        <v>144</v>
      </c>
      <c r="L27" s="274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5"/>
      <c r="B28" s="286"/>
      <c r="C28" s="286"/>
      <c r="D28" s="286"/>
      <c r="E28" s="286"/>
      <c r="F28" s="286"/>
      <c r="G28" s="288"/>
      <c r="H28" s="290"/>
      <c r="I28" s="179" t="s">
        <v>142</v>
      </c>
      <c r="J28" s="180" t="s">
        <v>141</v>
      </c>
      <c r="K28" s="277"/>
      <c r="L28" s="2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8" t="s">
        <v>139</v>
      </c>
      <c r="B29" s="269"/>
      <c r="C29" s="269"/>
      <c r="D29" s="269"/>
      <c r="E29" s="269"/>
      <c r="F29" s="270"/>
      <c r="G29" s="199">
        <v>2</v>
      </c>
      <c r="H29" s="200">
        <v>3</v>
      </c>
      <c r="I29" s="201" t="s">
        <v>140</v>
      </c>
      <c r="J29" s="202" t="s">
        <v>145</v>
      </c>
      <c r="K29" s="203">
        <v>6</v>
      </c>
      <c r="L29" s="20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6">
        <v>1</v>
      </c>
      <c r="I30" s="110">
        <f>SUM(I31+I41+I64+I85+I93+I109+I132+I148+I157)</f>
        <v>1488200</v>
      </c>
      <c r="J30" s="110">
        <f>SUM(J31+J41+J64+J85+J93+J109+J132+J148+J157)</f>
        <v>247600</v>
      </c>
      <c r="K30" s="242">
        <f>SUM(K31+K41+K64+K85+K93+K109+K132+K148+K157)</f>
        <v>234696.64</v>
      </c>
      <c r="L30" s="251">
        <f>SUM(L31+L41+L64+L85+L93+L109+L132+L148+L157)</f>
        <v>234696.64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7">
        <v>2</v>
      </c>
      <c r="I31" s="110">
        <f>SUM(I32+I37)</f>
        <v>1156800</v>
      </c>
      <c r="J31" s="110">
        <f>SUM(J32+J37)</f>
        <v>194000</v>
      </c>
      <c r="K31" s="241">
        <f>SUM(K32+K37)</f>
        <v>189670.04</v>
      </c>
      <c r="L31" s="250">
        <f>SUM(L32+L37)</f>
        <v>189670.04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6">
        <v>3</v>
      </c>
      <c r="I32" s="125">
        <f>SUM(I33)</f>
        <v>883200</v>
      </c>
      <c r="J32" s="125">
        <f aca="true" t="shared" si="0" ref="J32:L33">SUM(J33)</f>
        <v>148000</v>
      </c>
      <c r="K32" s="240">
        <f t="shared" si="0"/>
        <v>146727.35</v>
      </c>
      <c r="L32" s="244">
        <f t="shared" si="0"/>
        <v>146727.35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8">
        <v>4</v>
      </c>
      <c r="I33" s="125">
        <f>SUM(I34)</f>
        <v>883200</v>
      </c>
      <c r="J33" s="125">
        <f t="shared" si="0"/>
        <v>148000</v>
      </c>
      <c r="K33" s="240">
        <f t="shared" si="0"/>
        <v>146727.35</v>
      </c>
      <c r="L33" s="244">
        <f t="shared" si="0"/>
        <v>146727.35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6">
        <v>5</v>
      </c>
      <c r="I34" s="127">
        <f>SUM(I35:I36)</f>
        <v>883200</v>
      </c>
      <c r="J34" s="125">
        <f>SUM(J35:J36)</f>
        <v>148000</v>
      </c>
      <c r="K34" s="240">
        <f>SUM(K35:K36)</f>
        <v>146727.35</v>
      </c>
      <c r="L34" s="244">
        <f>SUM(L35:L36)</f>
        <v>146727.35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8">
        <v>6</v>
      </c>
      <c r="I35" s="112">
        <v>883200</v>
      </c>
      <c r="J35" s="114">
        <v>148000</v>
      </c>
      <c r="K35" s="239">
        <v>146727.35</v>
      </c>
      <c r="L35" s="239">
        <v>146727.35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6">
        <v>7</v>
      </c>
      <c r="I36" s="114"/>
      <c r="J36" s="114"/>
      <c r="K36" s="114"/>
      <c r="L36" s="1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8">
        <v>8</v>
      </c>
      <c r="I37" s="127">
        <f>I38</f>
        <v>273600</v>
      </c>
      <c r="J37" s="125">
        <f aca="true" t="shared" si="1" ref="J37:L38">J38</f>
        <v>46000</v>
      </c>
      <c r="K37" s="240">
        <f t="shared" si="1"/>
        <v>42942.69</v>
      </c>
      <c r="L37" s="244">
        <f t="shared" si="1"/>
        <v>42942.69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6">
        <v>9</v>
      </c>
      <c r="I38" s="127">
        <f>I39</f>
        <v>273600</v>
      </c>
      <c r="J38" s="125">
        <f t="shared" si="1"/>
        <v>46000</v>
      </c>
      <c r="K38" s="244">
        <f t="shared" si="1"/>
        <v>42942.69</v>
      </c>
      <c r="L38" s="244">
        <f t="shared" si="1"/>
        <v>42942.69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8">
        <v>10</v>
      </c>
      <c r="I39" s="125">
        <f>I40</f>
        <v>273600</v>
      </c>
      <c r="J39" s="125">
        <f>J40</f>
        <v>46000</v>
      </c>
      <c r="K39" s="244">
        <f>K40</f>
        <v>42942.69</v>
      </c>
      <c r="L39" s="244">
        <f>L40</f>
        <v>42942.69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6">
        <v>11</v>
      </c>
      <c r="I40" s="115">
        <v>273600</v>
      </c>
      <c r="J40" s="114">
        <v>46000</v>
      </c>
      <c r="K40" s="239">
        <v>42942.69</v>
      </c>
      <c r="L40" s="239">
        <v>42942.69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7">
        <v>12</v>
      </c>
      <c r="I41" s="116">
        <f aca="true" t="shared" si="2" ref="I41:L43">I42</f>
        <v>277400</v>
      </c>
      <c r="J41" s="117">
        <f t="shared" si="2"/>
        <v>42000</v>
      </c>
      <c r="K41" s="247">
        <f t="shared" si="2"/>
        <v>34920.78</v>
      </c>
      <c r="L41" s="247">
        <f t="shared" si="2"/>
        <v>34920.78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6">
        <v>13</v>
      </c>
      <c r="I42" s="125">
        <f t="shared" si="2"/>
        <v>277400</v>
      </c>
      <c r="J42" s="127">
        <f t="shared" si="2"/>
        <v>42000</v>
      </c>
      <c r="K42" s="244">
        <f t="shared" si="2"/>
        <v>34920.78</v>
      </c>
      <c r="L42" s="240">
        <f t="shared" si="2"/>
        <v>34920.78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8">
        <v>14</v>
      </c>
      <c r="I43" s="125">
        <f t="shared" si="2"/>
        <v>277400</v>
      </c>
      <c r="J43" s="127">
        <f t="shared" si="2"/>
        <v>42000</v>
      </c>
      <c r="K43" s="246">
        <f t="shared" si="2"/>
        <v>34920.78</v>
      </c>
      <c r="L43" s="246">
        <f t="shared" si="2"/>
        <v>34920.78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9">
        <v>15</v>
      </c>
      <c r="I44" s="146">
        <f>SUM(I45:I63)-I54</f>
        <v>277400</v>
      </c>
      <c r="J44" s="147">
        <f>SUM(J45:J63)-J54</f>
        <v>42000</v>
      </c>
      <c r="K44" s="245">
        <f>SUM(K45:K63)-K54</f>
        <v>34920.78</v>
      </c>
      <c r="L44" s="255">
        <f>SUM(L45:L63)-L54</f>
        <v>34920.78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8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6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8">
        <v>18</v>
      </c>
      <c r="I47" s="114">
        <v>6600</v>
      </c>
      <c r="J47" s="114">
        <v>1200</v>
      </c>
      <c r="K47" s="239">
        <v>779.46</v>
      </c>
      <c r="L47" s="239">
        <v>779.46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6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7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6">
        <v>21</v>
      </c>
      <c r="I50" s="114">
        <v>900</v>
      </c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8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0">
        <v>23</v>
      </c>
      <c r="I52" s="114">
        <v>102000</v>
      </c>
      <c r="J52" s="114">
        <v>17000</v>
      </c>
      <c r="K52" s="239">
        <v>13971.47</v>
      </c>
      <c r="L52" s="239">
        <v>13971.47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8">
        <v>24</v>
      </c>
      <c r="I53" s="115">
        <v>3000</v>
      </c>
      <c r="J53" s="114">
        <v>500</v>
      </c>
      <c r="K53" s="239">
        <v>428.89</v>
      </c>
      <c r="L53" s="239">
        <v>428.89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6">
        <v>1</v>
      </c>
      <c r="B54" s="264"/>
      <c r="C54" s="264"/>
      <c r="D54" s="264"/>
      <c r="E54" s="264"/>
      <c r="F54" s="265"/>
      <c r="G54" s="205">
        <v>2</v>
      </c>
      <c r="H54" s="206">
        <v>3</v>
      </c>
      <c r="I54" s="207">
        <v>4</v>
      </c>
      <c r="J54" s="208">
        <v>5</v>
      </c>
      <c r="K54" s="209">
        <v>6</v>
      </c>
      <c r="L54" s="20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1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6">
        <v>26</v>
      </c>
      <c r="I56" s="115">
        <v>40100</v>
      </c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1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6">
        <v>28</v>
      </c>
      <c r="I58" s="115">
        <v>6500</v>
      </c>
      <c r="J58" s="114">
        <v>300</v>
      </c>
      <c r="K58" s="114">
        <v>256</v>
      </c>
      <c r="L58" s="114">
        <v>256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1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169</v>
      </c>
      <c r="H60" s="186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1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6">
        <v>32</v>
      </c>
      <c r="I62" s="115">
        <v>95300</v>
      </c>
      <c r="J62" s="114">
        <v>18000</v>
      </c>
      <c r="K62" s="239">
        <v>14838.39</v>
      </c>
      <c r="L62" s="239">
        <v>14838.39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1">
        <v>33</v>
      </c>
      <c r="I63" s="115">
        <v>23000</v>
      </c>
      <c r="J63" s="114">
        <v>5000</v>
      </c>
      <c r="K63" s="239">
        <v>4646.57</v>
      </c>
      <c r="L63" s="239">
        <v>4646.57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6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1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6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1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6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1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6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9" t="s">
        <v>31</v>
      </c>
      <c r="H71" s="191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6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1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6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1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6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1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6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1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6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1">
        <v>51</v>
      </c>
      <c r="I81" s="125">
        <f>I82</f>
        <v>0</v>
      </c>
      <c r="J81" s="126">
        <f aca="true" t="shared" si="3" ref="J81:L83">J82</f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6">
        <v>52</v>
      </c>
      <c r="I82" s="125">
        <f>I83</f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1">
        <v>53</v>
      </c>
      <c r="I83" s="125">
        <f>I84</f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6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1">
        <v>55</v>
      </c>
      <c r="I85" s="125">
        <f>I86</f>
        <v>0</v>
      </c>
      <c r="J85" s="126">
        <f aca="true" t="shared" si="4" ref="J85:L87">J86</f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6">
        <v>56</v>
      </c>
      <c r="I86" s="125">
        <f>I87</f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1">
        <v>57</v>
      </c>
      <c r="I87" s="125">
        <f>I88</f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6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2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1">
        <v>1</v>
      </c>
      <c r="B90" s="272"/>
      <c r="C90" s="272"/>
      <c r="D90" s="272"/>
      <c r="E90" s="272"/>
      <c r="F90" s="273"/>
      <c r="G90" s="210">
        <v>2</v>
      </c>
      <c r="H90" s="211">
        <v>3</v>
      </c>
      <c r="I90" s="212">
        <v>4</v>
      </c>
      <c r="J90" s="213">
        <v>5</v>
      </c>
      <c r="K90" s="213">
        <v>6</v>
      </c>
      <c r="L90" s="21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3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3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3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0" t="s">
        <v>95</v>
      </c>
      <c r="H94" s="193">
        <v>63</v>
      </c>
      <c r="I94" s="121">
        <f>I95</f>
        <v>0</v>
      </c>
      <c r="J94" s="122">
        <f aca="true" t="shared" si="5" ref="J94:L95">J95</f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3">
        <v>64</v>
      </c>
      <c r="I95" s="125">
        <f>I96</f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3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3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3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1" t="s">
        <v>96</v>
      </c>
      <c r="H99" s="193">
        <v>68</v>
      </c>
      <c r="I99" s="125">
        <f>I100</f>
        <v>0</v>
      </c>
      <c r="J99" s="126">
        <f aca="true" t="shared" si="6" ref="J99:L100">J100</f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3">
        <v>69</v>
      </c>
      <c r="I100" s="125">
        <f>I101</f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3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3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3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3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3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3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3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3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3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2" t="s">
        <v>98</v>
      </c>
      <c r="H110" s="193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3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3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3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3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3">
        <v>84</v>
      </c>
      <c r="I115" s="125">
        <f>I116</f>
        <v>0</v>
      </c>
      <c r="J115" s="126">
        <f aca="true" t="shared" si="9" ref="J115:L117">J116</f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3">
        <v>85</v>
      </c>
      <c r="I116" s="125">
        <f>I117</f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3">
        <v>86</v>
      </c>
      <c r="I117" s="151">
        <f>I118</f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3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9" t="s">
        <v>45</v>
      </c>
      <c r="H119" s="193">
        <v>88</v>
      </c>
      <c r="I119" s="121">
        <f>I120</f>
        <v>0</v>
      </c>
      <c r="J119" s="122">
        <f aca="true" t="shared" si="10" ref="J119:L121">J120</f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3">
        <v>89</v>
      </c>
      <c r="I120" s="125">
        <f>I121</f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3">
        <v>90</v>
      </c>
      <c r="I121" s="125">
        <f>I122</f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3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19" t="s">
        <v>46</v>
      </c>
      <c r="H123" s="193">
        <v>92</v>
      </c>
      <c r="I123" s="121">
        <f>I124</f>
        <v>0</v>
      </c>
      <c r="J123" s="122">
        <f aca="true" t="shared" si="11" ref="J123:L125">J124</f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3">
        <v>93</v>
      </c>
      <c r="I124" s="125">
        <f>I125</f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3">
        <v>94</v>
      </c>
      <c r="I125" s="125">
        <f>I126</f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3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3" t="s">
        <v>101</v>
      </c>
      <c r="H127" s="193">
        <v>96</v>
      </c>
      <c r="I127" s="146">
        <f>I128</f>
        <v>0</v>
      </c>
      <c r="J127" s="147">
        <f aca="true" t="shared" si="12" ref="J127:L129">J128</f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3">
        <v>97</v>
      </c>
      <c r="I128" s="125">
        <f>I129</f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3">
        <v>98</v>
      </c>
      <c r="I129" s="125">
        <f>I130</f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3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3">
        <v>1</v>
      </c>
      <c r="B131" s="264"/>
      <c r="C131" s="264"/>
      <c r="D131" s="264"/>
      <c r="E131" s="264"/>
      <c r="F131" s="265"/>
      <c r="G131" s="215">
        <v>2</v>
      </c>
      <c r="H131" s="215">
        <v>3</v>
      </c>
      <c r="I131" s="214">
        <v>4</v>
      </c>
      <c r="J131" s="213">
        <v>5</v>
      </c>
      <c r="K131" s="214">
        <v>6</v>
      </c>
      <c r="L131" s="21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4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1" t="s">
        <v>103</v>
      </c>
      <c r="H133" s="194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4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4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4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4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4" t="s">
        <v>47</v>
      </c>
      <c r="H138" s="194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4">
        <v>107</v>
      </c>
      <c r="I139" s="127">
        <f>I140</f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4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4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4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1" t="s">
        <v>108</v>
      </c>
      <c r="H143" s="194">
        <v>111</v>
      </c>
      <c r="I143" s="127">
        <f>I144</f>
        <v>0</v>
      </c>
      <c r="J143" s="126">
        <f aca="true" t="shared" si="15" ref="J143:L144">J144</f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4">
        <v>112</v>
      </c>
      <c r="I144" s="148">
        <f>I145</f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4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4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4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4">
        <v>116</v>
      </c>
      <c r="I148" s="123">
        <f>I149</f>
        <v>54000</v>
      </c>
      <c r="J148" s="122">
        <f>J149</f>
        <v>11600</v>
      </c>
      <c r="K148" s="249">
        <f>K149</f>
        <v>10105.82</v>
      </c>
      <c r="L148" s="252">
        <f>L149</f>
        <v>10105.82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0" t="s">
        <v>48</v>
      </c>
      <c r="H149" s="194">
        <v>117</v>
      </c>
      <c r="I149" s="123">
        <f>I150+I154</f>
        <v>54000</v>
      </c>
      <c r="J149" s="122">
        <f>J150+J154</f>
        <v>11600</v>
      </c>
      <c r="K149" s="249">
        <f>K150+K154</f>
        <v>10105.82</v>
      </c>
      <c r="L149" s="252">
        <f>L150+L154</f>
        <v>10105.82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4">
        <v>118</v>
      </c>
      <c r="I150" s="127">
        <f>I151</f>
        <v>54000</v>
      </c>
      <c r="J150" s="126">
        <f>J151</f>
        <v>11600</v>
      </c>
      <c r="K150" s="240">
        <f>K151</f>
        <v>10105.82</v>
      </c>
      <c r="L150" s="244">
        <f>L151</f>
        <v>10105.82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4">
        <v>119</v>
      </c>
      <c r="I151" s="123">
        <f>SUM(I152:I153)</f>
        <v>54000</v>
      </c>
      <c r="J151" s="122">
        <f>SUM(J152:J153)</f>
        <v>11600</v>
      </c>
      <c r="K151" s="249">
        <f>SUM(K152:K153)</f>
        <v>10105.82</v>
      </c>
      <c r="L151" s="252">
        <f>SUM(L152:L153)</f>
        <v>10105.82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4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4">
        <v>121</v>
      </c>
      <c r="I153" s="133">
        <v>54000</v>
      </c>
      <c r="J153" s="120">
        <v>11600</v>
      </c>
      <c r="K153" s="248">
        <v>10105.82</v>
      </c>
      <c r="L153" s="248">
        <v>10105.82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4">
        <v>122</v>
      </c>
      <c r="I154" s="127">
        <f>I155</f>
        <v>0</v>
      </c>
      <c r="J154" s="126">
        <f aca="true" t="shared" si="16" ref="J154:L155">J155</f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4">
        <v>123</v>
      </c>
      <c r="I155" s="127">
        <f>I156</f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4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4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1" t="s">
        <v>156</v>
      </c>
      <c r="H158" s="194">
        <v>126</v>
      </c>
      <c r="I158" s="127">
        <f>I159</f>
        <v>0</v>
      </c>
      <c r="J158" s="126">
        <f aca="true" t="shared" si="17" ref="J158:L160">J159</f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4">
        <v>127</v>
      </c>
      <c r="I159" s="123">
        <f>I160</f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4">
        <v>128</v>
      </c>
      <c r="I160" s="127">
        <f>I161</f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4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1" t="s">
        <v>155</v>
      </c>
      <c r="H162" s="194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4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4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4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4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4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4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4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4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6">
        <v>1</v>
      </c>
      <c r="B171" s="264"/>
      <c r="C171" s="264"/>
      <c r="D171" s="264"/>
      <c r="E171" s="264"/>
      <c r="F171" s="265"/>
      <c r="G171" s="204">
        <v>2</v>
      </c>
      <c r="H171" s="204">
        <v>3</v>
      </c>
      <c r="I171" s="205">
        <v>4</v>
      </c>
      <c r="J171" s="216">
        <v>5</v>
      </c>
      <c r="K171" s="216">
        <v>6</v>
      </c>
      <c r="L171" s="216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5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6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5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6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5" t="s">
        <v>56</v>
      </c>
      <c r="H176" s="195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6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5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6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5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6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5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6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5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6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5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6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5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6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5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6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5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6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5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6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5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4" t="s">
        <v>65</v>
      </c>
      <c r="H197" s="196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5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6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5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6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5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6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5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1" t="s">
        <v>122</v>
      </c>
      <c r="H205" s="196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5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6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3">
        <v>1</v>
      </c>
      <c r="B208" s="264"/>
      <c r="C208" s="264"/>
      <c r="D208" s="264"/>
      <c r="E208" s="264"/>
      <c r="F208" s="265"/>
      <c r="G208" s="213">
        <v>2</v>
      </c>
      <c r="H208" s="214">
        <v>3</v>
      </c>
      <c r="I208" s="206">
        <v>4</v>
      </c>
      <c r="J208" s="204">
        <v>5</v>
      </c>
      <c r="K208" s="205">
        <v>6</v>
      </c>
      <c r="L208" s="206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2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7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2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7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2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7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2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0" t="s">
        <v>135</v>
      </c>
      <c r="H216" s="197">
        <v>182</v>
      </c>
      <c r="I216" s="121">
        <f>I217</f>
        <v>0</v>
      </c>
      <c r="J216" s="122">
        <f aca="true" t="shared" si="21" ref="J216:L218">J217</f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2">
        <v>183</v>
      </c>
      <c r="I217" s="146">
        <f>I218</f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7">
        <v>184</v>
      </c>
      <c r="I218" s="125">
        <f>I219</f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2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1" t="s">
        <v>157</v>
      </c>
      <c r="H220" s="197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2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7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2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7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2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7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3" t="s">
        <v>71</v>
      </c>
      <c r="H227" s="192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7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2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7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2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197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197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7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7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7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7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7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7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7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7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7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7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7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7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7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3">
        <v>1</v>
      </c>
      <c r="B247" s="264"/>
      <c r="C247" s="264"/>
      <c r="D247" s="264"/>
      <c r="E247" s="264"/>
      <c r="F247" s="265"/>
      <c r="G247" s="217">
        <v>2</v>
      </c>
      <c r="H247" s="214">
        <v>3</v>
      </c>
      <c r="I247" s="212">
        <v>4</v>
      </c>
      <c r="J247" s="213">
        <v>5</v>
      </c>
      <c r="K247" s="214">
        <v>6</v>
      </c>
      <c r="L247" s="21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7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7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8">
        <v>215</v>
      </c>
      <c r="I250" s="125">
        <f>I251</f>
        <v>0</v>
      </c>
      <c r="J250" s="126">
        <f aca="true" t="shared" si="23" ref="J250:L251">J251</f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7">
        <v>216</v>
      </c>
      <c r="I251" s="125">
        <f>I252</f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8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7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8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7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8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1" t="s">
        <v>79</v>
      </c>
      <c r="H257" s="197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8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7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8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7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198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197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8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7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8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7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8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7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8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7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8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7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8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7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8">
        <v>241</v>
      </c>
      <c r="I276" s="125">
        <f>I277</f>
        <v>0</v>
      </c>
      <c r="J276" s="126">
        <f aca="true" t="shared" si="24" ref="J276:L277">J277</f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7">
        <v>242</v>
      </c>
      <c r="I277" s="125">
        <f>I278</f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8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7">
        <v>244</v>
      </c>
      <c r="I279" s="125">
        <f>I280</f>
        <v>0</v>
      </c>
      <c r="J279" s="154">
        <f aca="true" t="shared" si="25" ref="J279:L280">J280</f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8">
        <v>245</v>
      </c>
      <c r="I280" s="125">
        <f>I281</f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7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8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7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8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7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8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1" t="s">
        <v>71</v>
      </c>
      <c r="H287" s="197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3">
        <v>1</v>
      </c>
      <c r="B288" s="264"/>
      <c r="C288" s="264"/>
      <c r="D288" s="264"/>
      <c r="E288" s="264"/>
      <c r="F288" s="265"/>
      <c r="G288" s="213">
        <v>2</v>
      </c>
      <c r="H288" s="214">
        <v>3</v>
      </c>
      <c r="I288" s="212">
        <v>4</v>
      </c>
      <c r="J288" s="218">
        <v>5</v>
      </c>
      <c r="K288" s="214">
        <v>6</v>
      </c>
      <c r="L288" s="21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8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7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8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7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8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7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7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7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7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7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7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7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7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7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7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7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7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7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7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7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7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7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7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7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7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7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7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1" t="s">
        <v>79</v>
      </c>
      <c r="H316" s="197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7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7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7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7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7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7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7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7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7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7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7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7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7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3">
        <v>1</v>
      </c>
      <c r="B330" s="264"/>
      <c r="C330" s="264"/>
      <c r="D330" s="264"/>
      <c r="E330" s="264"/>
      <c r="F330" s="265"/>
      <c r="G330" s="213">
        <v>2</v>
      </c>
      <c r="H330" s="197">
        <v>3</v>
      </c>
      <c r="I330" s="212">
        <v>4</v>
      </c>
      <c r="J330" s="218">
        <v>5</v>
      </c>
      <c r="K330" s="214">
        <v>6</v>
      </c>
      <c r="L330" s="21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8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7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8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7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8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7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8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7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8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7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8">
        <v>304</v>
      </c>
      <c r="I341" s="125">
        <f>I342</f>
        <v>0</v>
      </c>
      <c r="J341" s="126">
        <f aca="true" t="shared" si="30" ref="J341:L342">J342</f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7">
        <v>305</v>
      </c>
      <c r="I342" s="127">
        <f>I343</f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8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2" t="s">
        <v>138</v>
      </c>
      <c r="H344" s="187">
        <v>307</v>
      </c>
      <c r="I344" s="138">
        <f>SUM(I30+I174)</f>
        <v>1488200</v>
      </c>
      <c r="J344" s="139">
        <f>SUM(J30+J174)</f>
        <v>247600</v>
      </c>
      <c r="K344" s="243">
        <f>SUM(K30+K174)</f>
        <v>234696.64</v>
      </c>
      <c r="L344" s="253">
        <f>SUM(L30+L174)</f>
        <v>234696.64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1"/>
      <c r="E347" s="181"/>
      <c r="F347" s="181"/>
      <c r="G347" s="182" t="s">
        <v>181</v>
      </c>
      <c r="H347" s="27"/>
      <c r="I347" s="3"/>
      <c r="J347" s="3"/>
      <c r="K347" s="256" t="s">
        <v>182</v>
      </c>
      <c r="L347" s="25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4"/>
      <c r="B348" s="185"/>
      <c r="C348" s="185"/>
      <c r="D348" s="234" t="s">
        <v>171</v>
      </c>
      <c r="E348" s="235"/>
      <c r="F348" s="235"/>
      <c r="G348" s="235"/>
      <c r="H348" s="235"/>
      <c r="I348" s="183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37"/>
      <c r="G350" s="82" t="s">
        <v>183</v>
      </c>
      <c r="H350" s="3"/>
      <c r="I350" s="158"/>
      <c r="J350" s="3"/>
      <c r="K350" s="257" t="s">
        <v>184</v>
      </c>
      <c r="L350" s="25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57"/>
      <c r="B351" s="5"/>
      <c r="C351" s="5"/>
      <c r="D351" s="259" t="s">
        <v>172</v>
      </c>
      <c r="E351" s="260"/>
      <c r="F351" s="260"/>
      <c r="G351" s="260"/>
      <c r="H351" s="236"/>
      <c r="I351" s="183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288:F288"/>
    <mergeCell ref="A131:F131"/>
    <mergeCell ref="A18:L18"/>
    <mergeCell ref="A29:F29"/>
    <mergeCell ref="A90:F90"/>
    <mergeCell ref="A54:F54"/>
    <mergeCell ref="L27:L28"/>
    <mergeCell ref="K27:K28"/>
    <mergeCell ref="K347:L347"/>
    <mergeCell ref="K350:L350"/>
    <mergeCell ref="K351:L351"/>
    <mergeCell ref="D351:G351"/>
    <mergeCell ref="K348:L348"/>
    <mergeCell ref="C22:J22"/>
    <mergeCell ref="A330:F330"/>
    <mergeCell ref="A171:F171"/>
    <mergeCell ref="A208:F208"/>
    <mergeCell ref="A247:F247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Aldona</cp:lastModifiedBy>
  <cp:lastPrinted>2013-04-03T07:51:58Z</cp:lastPrinted>
  <dcterms:created xsi:type="dcterms:W3CDTF">2004-04-07T10:43:01Z</dcterms:created>
  <dcterms:modified xsi:type="dcterms:W3CDTF">2013-05-10T09:40:45Z</dcterms:modified>
  <cp:category/>
  <cp:version/>
  <cp:contentType/>
  <cp:contentStatus/>
</cp:coreProperties>
</file>