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592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<sst xmlns="http://schemas.openxmlformats.org/spreadsheetml/2006/main" count="353" uniqueCount="186">
  <si>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</si>
  <si>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</si>
  <si>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</si>
  <si>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</si>
  <si>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</si>
  <si>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</si>
  <si>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</si>
  <si>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</si>
  <si>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</si>
  <si>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</si>
  <si>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</si>
  <si>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</si>
  <si>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</si>
  <si>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</si>
  <si>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</si>
  <si>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</si>
  <si>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</si>
  <si>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</si>
  <si>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</si>
  <si>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</si>
  <si>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</si>
  <si>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</si>
  <si>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</si>
  <si>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</si>
  <si>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</si>
  <si>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</si>
  <si>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</si>
  <si>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</si>
  <si>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</si>
  <si>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</si>
  <si>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</si>
  <si>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</si>
  <si>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</si>
  <si>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</si>
  <si>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</si>
  <si>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</si>
  <si>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</si>
  <si>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</si>
  <si>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</si>
  <si>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</si>
  <si>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</si>
  <si>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</si>
  <si>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</si>
  <si>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</si>
  <si>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</si>
  <si>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</si>
  <si>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</si>
  <si>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</si>
  <si>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</si>
  <si>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</si>
  <si>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</si>
  <si>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</si>
  <si>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</si>
  <si>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</si>
  <si>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</si>
  <si>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</si>
  <si>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</si>
  <si>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</si>
  <si>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</si>
  <si>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</si>
  <si>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</si>
  <si>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</si>
  <si>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</si>
  <si>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</si>
  <si>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</si>
  <si>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</si>
  <si>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</si>
  <si>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</si>
  <si>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</si>
  <si>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</si>
  <si>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</si>
  <si>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</si>
  <si>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</si>
  <si>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</si>
  <si>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</si>
  <si>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</si>
  <si>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</si>
  <si>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</si>
  <si>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</si>
  <si>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</si>
  <si>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</si>
  <si>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</si>
  <si>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</si>
  <si>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</si>
  <si>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</si>
  <si>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</si>
  <si>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</si>
  <si>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</si>
  <si>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</si>
  <si>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</si>
  <si>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</si>
  <si>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</si>
  <si>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</si>
  <si>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</si>
  <si>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</si>
  <si>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</si>
  <si>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</si>
  <si>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</si>
  <si>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</si>
  <si>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</si>
  <si>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</si>
  <si>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</si>
  <si>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</si>
  <si>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</si>
  <si>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</si>
  <si>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</si>
  <si>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</si>
  <si>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</si>
  <si>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</si>
  <si>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</si>
  <si>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</si>
  <si>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</si>
  <si>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</si>
  <si>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</si>
  <si>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</si>
  <si>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</si>
  <si>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</si>
  <si>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</si>
  <si>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</si>
  <si>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</si>
  <si>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</si>
  <si>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</si>
  <si>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</si>
  <si>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</si>
  <si>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</si>
  <si>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</si>
  <si>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</si>
  <si>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</si>
  <si>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</si>
  <si>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</si>
  <si>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</si>
  <si>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</si>
  <si>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</si>
  <si>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</si>
  <si>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</si>
  <si>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</si>
  <si>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</si>
  <si>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</si>
  <si>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</si>
  <si>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</si>
  <si>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</si>
  <si>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</si>
  <si>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</si>
  <si>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</si>
  <si>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</si>
  <si>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</si>
  <si>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</si>
  <si>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</si>
  <si>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</si>
  <si>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</si>
  <si>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</si>
  <si>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</si>
  <si>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</si>
  <si>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</si>
  <si>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</si>
  <si>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</si>
  <si>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</si>
  <si>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</si>
  <si>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</si>
  <si>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</si>
  <si>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</si>
  <si>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</si>
  <si>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</si>
  <si>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</si>
  <si>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</si>
  <si>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</si>
  <si>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</si>
  <si>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</si>
  <si>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</si>
  <si>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</si>
  <si>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</si>
  <si>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</si>
  <si>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</si>
  <si>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Ketvirtinė</t>
  </si>
  <si>
    <t>08</t>
  </si>
  <si>
    <t>01</t>
  </si>
  <si>
    <t>02</t>
  </si>
  <si>
    <t>Direktorius</t>
  </si>
  <si>
    <t>Valentinas Vytautas Šeputis</t>
  </si>
  <si>
    <t>Vyr. buhalteris</t>
  </si>
  <si>
    <t>Aleksandra Jurgaitienė</t>
  </si>
  <si>
    <t>030301</t>
  </si>
  <si>
    <t>2013M. RUGSĖJO 30 D.</t>
  </si>
  <si>
    <t>2013-10-03  Nr. 11</t>
  </si>
  <si>
    <t>BĮ Klaipėdos "Gintaro" sporto centras, 190457925, S. Daukanto 31, Klaipėda</t>
  </si>
  <si>
    <t xml:space="preserve">                                                                                 (data)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</si>
</sst>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49" fontId="6" fillId="0" borderId="19" xfId="57" applyNumberFormat="1" applyFont="1" applyBorder="1" applyAlignment="1" applyProtection="1">
      <alignment horizontal="right"/>
      <protection locked="0"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G17" sqref="G17:K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29"/>
      <c r="H1" s="160"/>
      <c r="I1" s="159"/>
      <c r="J1" s="259" t="s">
        <v>172</v>
      </c>
      <c r="K1" s="260"/>
      <c r="L1" s="26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1"/>
      <c r="I2" s="162"/>
      <c r="J2" s="260"/>
      <c r="K2" s="260"/>
      <c r="L2" s="26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1"/>
      <c r="J3" s="260"/>
      <c r="K3" s="260"/>
      <c r="L3" s="26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1"/>
      <c r="I4" s="162"/>
      <c r="J4" s="260"/>
      <c r="K4" s="260"/>
      <c r="L4" s="26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3"/>
      <c r="I5" s="162"/>
      <c r="J5" s="260"/>
      <c r="K5" s="260"/>
      <c r="L5" s="26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6.5" customHeight="1">
      <c r="A6" s="3"/>
      <c r="B6" s="3"/>
      <c r="C6" s="3"/>
      <c r="D6" s="3"/>
      <c r="E6" s="3"/>
      <c r="F6" s="14"/>
      <c r="G6" s="276" t="s">
        <v>184</v>
      </c>
      <c r="H6" s="277"/>
      <c r="I6" s="277"/>
      <c r="J6" s="277"/>
      <c r="K6" s="27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1" t="s">
        <v>169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2"/>
      <c r="B8" s="173"/>
      <c r="C8" s="173"/>
      <c r="D8" s="173"/>
      <c r="E8" s="173"/>
      <c r="F8" s="173"/>
      <c r="G8" s="257" t="s">
        <v>161</v>
      </c>
      <c r="H8" s="257"/>
      <c r="I8" s="257"/>
      <c r="J8" s="257"/>
      <c r="K8" s="257"/>
      <c r="L8" s="17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5" t="s">
        <v>182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6" t="s">
        <v>173</v>
      </c>
      <c r="H10" s="256"/>
      <c r="I10" s="256"/>
      <c r="J10" s="256"/>
      <c r="K10" s="25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8" t="s">
        <v>162</v>
      </c>
      <c r="H11" s="258"/>
      <c r="I11" s="258"/>
      <c r="J11" s="258"/>
      <c r="K11" s="2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5" t="s">
        <v>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6" t="s">
        <v>183</v>
      </c>
      <c r="H15" s="256"/>
      <c r="I15" s="256"/>
      <c r="J15" s="256"/>
      <c r="K15" s="25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4" t="s">
        <v>185</v>
      </c>
      <c r="H16" s="274"/>
      <c r="I16" s="274"/>
      <c r="J16" s="274"/>
      <c r="K16" s="27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8"/>
      <c r="H17" s="279"/>
      <c r="I17" s="279"/>
      <c r="J17" s="279"/>
      <c r="K17" s="27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4"/>
      <c r="L19" s="165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6" t="s">
        <v>153</v>
      </c>
      <c r="K20" s="167"/>
      <c r="L20" s="168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69"/>
      <c r="J21" s="169"/>
      <c r="K21" s="170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9"/>
      <c r="D22" s="300"/>
      <c r="E22" s="300"/>
      <c r="F22" s="300"/>
      <c r="G22" s="300"/>
      <c r="H22" s="300"/>
      <c r="I22" s="300"/>
      <c r="J22" s="300"/>
      <c r="K22" s="170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5"/>
      <c r="I23" s="4"/>
      <c r="J23" s="171" t="s">
        <v>6</v>
      </c>
      <c r="K23" s="223">
        <v>11</v>
      </c>
      <c r="L23" s="250" t="s">
        <v>181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2" t="s">
        <v>163</v>
      </c>
      <c r="H24" s="226">
        <v>334</v>
      </c>
      <c r="I24" s="227"/>
      <c r="J24" s="224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5" t="s">
        <v>7</v>
      </c>
      <c r="H25" s="275"/>
      <c r="I25" s="234" t="s">
        <v>174</v>
      </c>
      <c r="J25" s="234" t="s">
        <v>175</v>
      </c>
      <c r="K25" s="234" t="s">
        <v>175</v>
      </c>
      <c r="L25" s="234" t="s">
        <v>176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4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3" t="s">
        <v>2</v>
      </c>
      <c r="B27" s="264"/>
      <c r="C27" s="265"/>
      <c r="D27" s="265"/>
      <c r="E27" s="265"/>
      <c r="F27" s="265"/>
      <c r="G27" s="268" t="s">
        <v>3</v>
      </c>
      <c r="H27" s="270" t="s">
        <v>143</v>
      </c>
      <c r="I27" s="272" t="s">
        <v>147</v>
      </c>
      <c r="J27" s="273"/>
      <c r="K27" s="293" t="s">
        <v>144</v>
      </c>
      <c r="L27" s="291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6"/>
      <c r="B28" s="267"/>
      <c r="C28" s="267"/>
      <c r="D28" s="267"/>
      <c r="E28" s="267"/>
      <c r="F28" s="267"/>
      <c r="G28" s="269"/>
      <c r="H28" s="271"/>
      <c r="I28" s="175" t="s">
        <v>142</v>
      </c>
      <c r="J28" s="176" t="s">
        <v>141</v>
      </c>
      <c r="K28" s="294"/>
      <c r="L28" s="2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195">
        <v>2</v>
      </c>
      <c r="H29" s="196">
        <v>3</v>
      </c>
      <c r="I29" s="197" t="s">
        <v>140</v>
      </c>
      <c r="J29" s="198" t="s">
        <v>145</v>
      </c>
      <c r="K29" s="199">
        <v>6</v>
      </c>
      <c r="L29" s="19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2">
        <v>1</v>
      </c>
      <c r="I30" s="247">
        <f>SUM(I31+I41+I64+I85+I93+I109+I132+I148+I157)</f>
        <v>25657.46</v>
      </c>
      <c r="J30" s="247">
        <f>SUM(J31+J41+J64+J85+J93+J109+J132+J148+J157)</f>
        <v>25657.46</v>
      </c>
      <c r="K30" s="238">
        <f>SUM(K31+K41+K64+K85+K93+K109+K132+K148+K157)</f>
        <v>25657.46</v>
      </c>
      <c r="L30" s="247">
        <f>SUM(L31+L41+L64+L85+L93+L109+L132+L148+L157)</f>
        <v>25657.46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3">
        <v>2</v>
      </c>
      <c r="I31" s="110">
        <f>SUM(I32+I37)</f>
        <v>0</v>
      </c>
      <c r="J31" s="110">
        <f>SUM(J32+J37)</f>
        <v>0</v>
      </c>
      <c r="K31" s="237">
        <f>SUM(K32+K37)</f>
        <v>0</v>
      </c>
      <c r="L31" s="246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2">
        <v>3</v>
      </c>
      <c r="I32" s="123">
        <f>SUM(I33)</f>
        <v>0</v>
      </c>
      <c r="J32" s="123">
        <f aca="true" t="shared" si="0" ref="J32:L33">SUM(J33)</f>
        <v>0</v>
      </c>
      <c r="K32" s="236">
        <f t="shared" si="0"/>
        <v>0</v>
      </c>
      <c r="L32" s="240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4">
        <v>4</v>
      </c>
      <c r="I33" s="123">
        <f>SUM(I34)</f>
        <v>0</v>
      </c>
      <c r="J33" s="123">
        <f t="shared" si="0"/>
        <v>0</v>
      </c>
      <c r="K33" s="236">
        <f t="shared" si="0"/>
        <v>0</v>
      </c>
      <c r="L33" s="240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2">
        <v>5</v>
      </c>
      <c r="I34" s="125">
        <f>SUM(I35:I36)</f>
        <v>0</v>
      </c>
      <c r="J34" s="123">
        <f>SUM(J35:J36)</f>
        <v>0</v>
      </c>
      <c r="K34" s="236">
        <f>SUM(K35:K36)</f>
        <v>0</v>
      </c>
      <c r="L34" s="240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4">
        <v>6</v>
      </c>
      <c r="I35" s="112"/>
      <c r="J35" s="114"/>
      <c r="K35" s="235"/>
      <c r="L35" s="2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2">
        <v>7</v>
      </c>
      <c r="I36" s="114"/>
      <c r="J36" s="114"/>
      <c r="K36" s="114"/>
      <c r="L36" s="1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4">
        <v>8</v>
      </c>
      <c r="I37" s="125">
        <f>I38</f>
        <v>0</v>
      </c>
      <c r="J37" s="123">
        <f aca="true" t="shared" si="1" ref="J37:L38">J38</f>
        <v>0</v>
      </c>
      <c r="K37" s="236">
        <f t="shared" si="1"/>
        <v>0</v>
      </c>
      <c r="L37" s="240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2">
        <v>9</v>
      </c>
      <c r="I38" s="125">
        <f>I39</f>
        <v>0</v>
      </c>
      <c r="J38" s="123">
        <f t="shared" si="1"/>
        <v>0</v>
      </c>
      <c r="K38" s="240">
        <f t="shared" si="1"/>
        <v>0</v>
      </c>
      <c r="L38" s="240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4">
        <v>10</v>
      </c>
      <c r="I39" s="123">
        <f>I40</f>
        <v>0</v>
      </c>
      <c r="J39" s="123">
        <f>J40</f>
        <v>0</v>
      </c>
      <c r="K39" s="240">
        <f>K40</f>
        <v>0</v>
      </c>
      <c r="L39" s="240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2">
        <v>11</v>
      </c>
      <c r="I40" s="115"/>
      <c r="J40" s="114"/>
      <c r="K40" s="235"/>
      <c r="L40" s="23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3">
        <v>12</v>
      </c>
      <c r="I41" s="243">
        <f aca="true" t="shared" si="2" ref="I41:L43">I42</f>
        <v>3757.46</v>
      </c>
      <c r="J41" s="253">
        <f t="shared" si="2"/>
        <v>3757.46</v>
      </c>
      <c r="K41" s="243">
        <f t="shared" si="2"/>
        <v>3757.46</v>
      </c>
      <c r="L41" s="243">
        <f t="shared" si="2"/>
        <v>3757.46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2">
        <v>13</v>
      </c>
      <c r="I42" s="240">
        <f t="shared" si="2"/>
        <v>3757.46</v>
      </c>
      <c r="J42" s="236">
        <f t="shared" si="2"/>
        <v>3757.46</v>
      </c>
      <c r="K42" s="240">
        <f t="shared" si="2"/>
        <v>3757.46</v>
      </c>
      <c r="L42" s="236">
        <f t="shared" si="2"/>
        <v>3757.46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4">
        <v>14</v>
      </c>
      <c r="I43" s="240">
        <f t="shared" si="2"/>
        <v>3757.46</v>
      </c>
      <c r="J43" s="236">
        <f t="shared" si="2"/>
        <v>3757.46</v>
      </c>
      <c r="K43" s="242">
        <f t="shared" si="2"/>
        <v>3757.46</v>
      </c>
      <c r="L43" s="242">
        <f t="shared" si="2"/>
        <v>3757.46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5">
        <v>15</v>
      </c>
      <c r="I44" s="252">
        <f>SUM(I45:I63)-I54</f>
        <v>3757.46</v>
      </c>
      <c r="J44" s="241">
        <f>SUM(J45:J63)-J54</f>
        <v>3757.46</v>
      </c>
      <c r="K44" s="241">
        <f>SUM(K45:K63)-K54</f>
        <v>3757.46</v>
      </c>
      <c r="L44" s="251">
        <f>SUM(L45:L63)-L54</f>
        <v>3757.46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4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2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4">
        <v>18</v>
      </c>
      <c r="I47" s="114"/>
      <c r="J47" s="114"/>
      <c r="K47" s="235"/>
      <c r="L47" s="23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2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3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2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4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6">
        <v>23</v>
      </c>
      <c r="I52" s="235">
        <v>3757.46</v>
      </c>
      <c r="J52" s="235">
        <v>3757.46</v>
      </c>
      <c r="K52" s="235">
        <v>3757.46</v>
      </c>
      <c r="L52" s="235">
        <v>3757.46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4">
        <v>24</v>
      </c>
      <c r="I53" s="115"/>
      <c r="J53" s="114"/>
      <c r="K53" s="235"/>
      <c r="L53" s="23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0">
        <v>1</v>
      </c>
      <c r="B54" s="281"/>
      <c r="C54" s="281"/>
      <c r="D54" s="281"/>
      <c r="E54" s="281"/>
      <c r="F54" s="282"/>
      <c r="G54" s="201">
        <v>2</v>
      </c>
      <c r="H54" s="202">
        <v>3</v>
      </c>
      <c r="I54" s="203"/>
      <c r="J54" s="204">
        <v>5</v>
      </c>
      <c r="K54" s="205">
        <v>6</v>
      </c>
      <c r="L54" s="203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87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2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87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2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87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2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87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2">
        <v>32</v>
      </c>
      <c r="I62" s="115"/>
      <c r="J62" s="114"/>
      <c r="K62" s="235"/>
      <c r="L62" s="23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87">
        <v>33</v>
      </c>
      <c r="I63" s="115"/>
      <c r="J63" s="114"/>
      <c r="K63" s="235"/>
      <c r="L63" s="23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7">
        <v>2</v>
      </c>
      <c r="B64" s="138">
        <v>3</v>
      </c>
      <c r="C64" s="73"/>
      <c r="D64" s="53"/>
      <c r="E64" s="53"/>
      <c r="F64" s="33"/>
      <c r="G64" s="136" t="s">
        <v>29</v>
      </c>
      <c r="H64" s="182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7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2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87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2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7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2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5" t="s">
        <v>31</v>
      </c>
      <c r="H71" s="187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2">
        <v>42</v>
      </c>
      <c r="I72" s="141">
        <f>SUM(I73:I75)</f>
        <v>0</v>
      </c>
      <c r="J72" s="145">
        <f>SUM(J73:J75)</f>
        <v>0</v>
      </c>
      <c r="K72" s="146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7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2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7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2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87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2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87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2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87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2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87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2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7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2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7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2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8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06">
        <v>2</v>
      </c>
      <c r="H90" s="207">
        <v>3</v>
      </c>
      <c r="I90" s="208">
        <v>4</v>
      </c>
      <c r="J90" s="209">
        <v>5</v>
      </c>
      <c r="K90" s="209">
        <v>6</v>
      </c>
      <c r="L90" s="210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89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89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89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6" t="s">
        <v>95</v>
      </c>
      <c r="H94" s="189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89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89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89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89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17" t="s">
        <v>96</v>
      </c>
      <c r="H99" s="189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89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89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89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89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89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89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89">
        <v>75</v>
      </c>
      <c r="I106" s="141">
        <f>SUM(I107:I108)</f>
        <v>0</v>
      </c>
      <c r="J106" s="145">
        <f>SUM(J107:J108)</f>
        <v>0</v>
      </c>
      <c r="K106" s="146">
        <f>SUM(K107:K108)</f>
        <v>0</v>
      </c>
      <c r="L106" s="141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89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89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57" t="s">
        <v>43</v>
      </c>
      <c r="H109" s="189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18" t="s">
        <v>98</v>
      </c>
      <c r="H110" s="189">
        <v>79</v>
      </c>
      <c r="I110" s="141">
        <f aca="true" t="shared" si="8" ref="I110:L111">I111</f>
        <v>0</v>
      </c>
      <c r="J110" s="145">
        <f t="shared" si="8"/>
        <v>0</v>
      </c>
      <c r="K110" s="146">
        <f t="shared" si="8"/>
        <v>0</v>
      </c>
      <c r="L110" s="141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89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89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89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89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89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89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89">
        <v>86</v>
      </c>
      <c r="I117" s="147">
        <f>I118</f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89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5" t="s">
        <v>45</v>
      </c>
      <c r="H119" s="189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89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89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89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15" t="s">
        <v>46</v>
      </c>
      <c r="H123" s="189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89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89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89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19" t="s">
        <v>101</v>
      </c>
      <c r="H127" s="189">
        <v>96</v>
      </c>
      <c r="I127" s="142">
        <f>I128</f>
        <v>0</v>
      </c>
      <c r="J127" s="143">
        <f aca="true" t="shared" si="12" ref="J127:L129">J128</f>
        <v>0</v>
      </c>
      <c r="K127" s="144">
        <f t="shared" si="12"/>
        <v>0</v>
      </c>
      <c r="L127" s="142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89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89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89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0">
        <v>1</v>
      </c>
      <c r="B131" s="281"/>
      <c r="C131" s="281"/>
      <c r="D131" s="281"/>
      <c r="E131" s="281"/>
      <c r="F131" s="282"/>
      <c r="G131" s="211">
        <v>2</v>
      </c>
      <c r="H131" s="211">
        <v>3</v>
      </c>
      <c r="I131" s="210">
        <v>4</v>
      </c>
      <c r="J131" s="209">
        <v>5</v>
      </c>
      <c r="K131" s="210">
        <v>6</v>
      </c>
      <c r="L131" s="208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0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17" t="s">
        <v>103</v>
      </c>
      <c r="H133" s="190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0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0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0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0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0" t="s">
        <v>47</v>
      </c>
      <c r="H138" s="190">
        <v>106</v>
      </c>
      <c r="I138" s="146">
        <f aca="true" t="shared" si="14" ref="I138:L139">I139</f>
        <v>0</v>
      </c>
      <c r="J138" s="145">
        <f t="shared" si="14"/>
        <v>0</v>
      </c>
      <c r="K138" s="146">
        <f t="shared" si="14"/>
        <v>0</v>
      </c>
      <c r="L138" s="141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0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0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0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0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17" t="s">
        <v>108</v>
      </c>
      <c r="H143" s="190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0">
        <v>112</v>
      </c>
      <c r="I144" s="144">
        <f>I145</f>
        <v>0</v>
      </c>
      <c r="J144" s="143">
        <f t="shared" si="15"/>
        <v>0</v>
      </c>
      <c r="K144" s="144">
        <f t="shared" si="15"/>
        <v>0</v>
      </c>
      <c r="L144" s="142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0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0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0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0">
        <v>116</v>
      </c>
      <c r="I148" s="121">
        <f>I149</f>
        <v>21900</v>
      </c>
      <c r="J148" s="120">
        <f>J149</f>
        <v>21900</v>
      </c>
      <c r="K148" s="245">
        <f>K149</f>
        <v>21900</v>
      </c>
      <c r="L148" s="248">
        <f>L149</f>
        <v>21900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6" t="s">
        <v>48</v>
      </c>
      <c r="H149" s="190">
        <v>117</v>
      </c>
      <c r="I149" s="121">
        <f>I150+I154</f>
        <v>21900</v>
      </c>
      <c r="J149" s="120">
        <f>J150+J154</f>
        <v>21900</v>
      </c>
      <c r="K149" s="245">
        <f>K150+K154</f>
        <v>21900</v>
      </c>
      <c r="L149" s="248">
        <f>L150+L154</f>
        <v>21900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0">
        <v>118</v>
      </c>
      <c r="I150" s="125">
        <f>I151</f>
        <v>21900</v>
      </c>
      <c r="J150" s="124">
        <f>J151</f>
        <v>21900</v>
      </c>
      <c r="K150" s="236">
        <f>K151</f>
        <v>21900</v>
      </c>
      <c r="L150" s="240">
        <f>L151</f>
        <v>21900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0">
        <v>119</v>
      </c>
      <c r="I151" s="121">
        <f>SUM(I152:I153)</f>
        <v>21900</v>
      </c>
      <c r="J151" s="120">
        <f>SUM(J152:J153)</f>
        <v>21900</v>
      </c>
      <c r="K151" s="245">
        <f>SUM(K152:K153)</f>
        <v>21900</v>
      </c>
      <c r="L151" s="248">
        <f>SUM(L152:L153)</f>
        <v>21900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0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0">
        <v>121</v>
      </c>
      <c r="I153" s="131">
        <v>21900</v>
      </c>
      <c r="J153" s="118">
        <v>21900</v>
      </c>
      <c r="K153" s="244">
        <v>21900</v>
      </c>
      <c r="L153" s="244">
        <v>21900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0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0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0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0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17" t="s">
        <v>156</v>
      </c>
      <c r="H158" s="190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0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0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0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17" t="s">
        <v>155</v>
      </c>
      <c r="H162" s="190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0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0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0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0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0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0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0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6" t="s">
        <v>134</v>
      </c>
      <c r="H170" s="190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0">
        <v>1</v>
      </c>
      <c r="B171" s="281"/>
      <c r="C171" s="281"/>
      <c r="D171" s="281"/>
      <c r="E171" s="281"/>
      <c r="F171" s="282"/>
      <c r="G171" s="200">
        <v>2</v>
      </c>
      <c r="H171" s="200">
        <v>3</v>
      </c>
      <c r="I171" s="201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1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2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39" t="s">
        <v>54</v>
      </c>
      <c r="H174" s="191">
        <v>141</v>
      </c>
      <c r="I174" s="110">
        <f>SUM(I175+I226+I286)</f>
        <v>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0" t="s">
        <v>55</v>
      </c>
      <c r="H175" s="192">
        <v>142</v>
      </c>
      <c r="I175" s="123">
        <f>SUM(I176+I197+I205+I216+I220)</f>
        <v>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1" t="s">
        <v>56</v>
      </c>
      <c r="H176" s="191">
        <v>143</v>
      </c>
      <c r="I176" s="119">
        <f>SUM(I177+I180+I185+I189+I194)</f>
        <v>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2">
        <v>144</v>
      </c>
      <c r="I177" s="123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1">
        <v>145</v>
      </c>
      <c r="I178" s="119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2">
        <v>146</v>
      </c>
      <c r="I179" s="116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1">
        <v>147</v>
      </c>
      <c r="I180" s="119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2">
        <v>148</v>
      </c>
      <c r="I181" s="123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1">
        <v>149</v>
      </c>
      <c r="I182" s="122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2">
        <v>150</v>
      </c>
      <c r="I183" s="116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1">
        <v>151</v>
      </c>
      <c r="I184" s="122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2">
        <v>152</v>
      </c>
      <c r="I185" s="123">
        <f>I186</f>
        <v>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1">
        <v>153</v>
      </c>
      <c r="I186" s="123">
        <f>SUM(I187:I188)</f>
        <v>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2">
        <v>154</v>
      </c>
      <c r="I187" s="116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1">
        <v>155</v>
      </c>
      <c r="I188" s="122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2">
        <v>156</v>
      </c>
      <c r="I189" s="123">
        <f>I190</f>
        <v>0</v>
      </c>
      <c r="J189" s="145">
        <f>J190</f>
        <v>0</v>
      </c>
      <c r="K189" s="146">
        <f>K190</f>
        <v>0</v>
      </c>
      <c r="L189" s="141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1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2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1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2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1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2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1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0" t="s">
        <v>65</v>
      </c>
      <c r="H197" s="192">
        <v>164</v>
      </c>
      <c r="I197" s="123">
        <f aca="true" t="shared" si="20" ref="I197:L198">I198</f>
        <v>0</v>
      </c>
      <c r="J197" s="145">
        <f t="shared" si="20"/>
        <v>0</v>
      </c>
      <c r="K197" s="146">
        <f t="shared" si="20"/>
        <v>0</v>
      </c>
      <c r="L197" s="141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1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2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1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2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1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2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1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17" t="s">
        <v>122</v>
      </c>
      <c r="H205" s="192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1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2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0">
        <v>1</v>
      </c>
      <c r="B208" s="281"/>
      <c r="C208" s="281"/>
      <c r="D208" s="281"/>
      <c r="E208" s="281"/>
      <c r="F208" s="282"/>
      <c r="G208" s="209">
        <v>2</v>
      </c>
      <c r="H208" s="210">
        <v>3</v>
      </c>
      <c r="I208" s="202">
        <v>4</v>
      </c>
      <c r="J208" s="200">
        <v>5</v>
      </c>
      <c r="K208" s="201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6" t="s">
        <v>136</v>
      </c>
      <c r="H209" s="188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3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88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3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88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3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88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6" t="s">
        <v>135</v>
      </c>
      <c r="H216" s="193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88">
        <v>183</v>
      </c>
      <c r="I217" s="142">
        <f>I218</f>
        <v>0</v>
      </c>
      <c r="J217" s="143">
        <f t="shared" si="21"/>
        <v>0</v>
      </c>
      <c r="K217" s="144">
        <f t="shared" si="21"/>
        <v>0</v>
      </c>
      <c r="L217" s="144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3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88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17" t="s">
        <v>157</v>
      </c>
      <c r="H220" s="193">
        <v>186</v>
      </c>
      <c r="I220" s="155">
        <f aca="true" t="shared" si="22" ref="I220:L221">I221</f>
        <v>0</v>
      </c>
      <c r="J220" s="155">
        <f t="shared" si="22"/>
        <v>0</v>
      </c>
      <c r="K220" s="155">
        <f t="shared" si="22"/>
        <v>0</v>
      </c>
      <c r="L220" s="155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6" t="s">
        <v>157</v>
      </c>
      <c r="H221" s="188">
        <v>187</v>
      </c>
      <c r="I221" s="155">
        <f t="shared" si="22"/>
        <v>0</v>
      </c>
      <c r="J221" s="155">
        <f t="shared" si="22"/>
        <v>0</v>
      </c>
      <c r="K221" s="155">
        <f t="shared" si="22"/>
        <v>0</v>
      </c>
      <c r="L221" s="155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6" t="s">
        <v>157</v>
      </c>
      <c r="H222" s="193">
        <v>188</v>
      </c>
      <c r="I222" s="155">
        <f>SUM(I223:I225)</f>
        <v>0</v>
      </c>
      <c r="J222" s="155">
        <f>SUM(J223:J225)</f>
        <v>0</v>
      </c>
      <c r="K222" s="155">
        <f>SUM(K223:K225)</f>
        <v>0</v>
      </c>
      <c r="L222" s="155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6" t="s">
        <v>158</v>
      </c>
      <c r="H223" s="188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6" t="s">
        <v>159</v>
      </c>
      <c r="H224" s="193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6" t="s">
        <v>160</v>
      </c>
      <c r="H225" s="188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3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19" t="s">
        <v>71</v>
      </c>
      <c r="H227" s="188">
        <v>193</v>
      </c>
      <c r="I227" s="142">
        <f>SUM(I228+I234+I238+I242+I246+I250+I253)</f>
        <v>0</v>
      </c>
      <c r="J227" s="143">
        <f>SUM(J228+J234+J238+J242+J246+J250+J253)</f>
        <v>0</v>
      </c>
      <c r="K227" s="144">
        <f>SUM(K228+K234+K238+K242+K246+K250+K253)</f>
        <v>0</v>
      </c>
      <c r="L227" s="144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3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88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3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88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3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3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3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3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3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3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3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3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3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3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3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3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3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3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3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0">
        <v>1</v>
      </c>
      <c r="B247" s="281"/>
      <c r="C247" s="281"/>
      <c r="D247" s="281"/>
      <c r="E247" s="281"/>
      <c r="F247" s="282"/>
      <c r="G247" s="213">
        <v>2</v>
      </c>
      <c r="H247" s="210">
        <v>3</v>
      </c>
      <c r="I247" s="208">
        <v>4</v>
      </c>
      <c r="J247" s="209">
        <v>5</v>
      </c>
      <c r="K247" s="210">
        <v>6</v>
      </c>
      <c r="L247" s="210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3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3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4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3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4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3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4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3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4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17" t="s">
        <v>79</v>
      </c>
      <c r="H257" s="193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4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3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4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58" t="s">
        <v>83</v>
      </c>
      <c r="H261" s="193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4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3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4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3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4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3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4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3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4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3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4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3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4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3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4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3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4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3">
        <v>244</v>
      </c>
      <c r="I279" s="123">
        <f>I280</f>
        <v>0</v>
      </c>
      <c r="J279" s="150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4">
        <v>245</v>
      </c>
      <c r="I280" s="123">
        <f>I281</f>
        <v>0</v>
      </c>
      <c r="J280" s="150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3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4">
        <v>247</v>
      </c>
      <c r="I282" s="123">
        <f>I283</f>
        <v>0</v>
      </c>
      <c r="J282" s="150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3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4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3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4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17" t="s">
        <v>71</v>
      </c>
      <c r="H287" s="193">
        <v>252</v>
      </c>
      <c r="I287" s="123">
        <f>SUM(I289+I294+I298+I302+I306+I309+I312)</f>
        <v>0</v>
      </c>
      <c r="J287" s="150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0">
        <v>1</v>
      </c>
      <c r="B288" s="281"/>
      <c r="C288" s="281"/>
      <c r="D288" s="281"/>
      <c r="E288" s="281"/>
      <c r="F288" s="282"/>
      <c r="G288" s="209">
        <v>2</v>
      </c>
      <c r="H288" s="210">
        <v>3</v>
      </c>
      <c r="I288" s="208">
        <v>4</v>
      </c>
      <c r="J288" s="214">
        <v>5</v>
      </c>
      <c r="K288" s="210">
        <v>6</v>
      </c>
      <c r="L288" s="210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4">
        <v>253</v>
      </c>
      <c r="I289" s="123">
        <f>I290</f>
        <v>0</v>
      </c>
      <c r="J289" s="150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3">
        <v>254</v>
      </c>
      <c r="I290" s="123">
        <f>SUM(I291:I293)</f>
        <v>0</v>
      </c>
      <c r="J290" s="150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4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3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4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3">
        <v>258</v>
      </c>
      <c r="I294" s="123">
        <f>I295</f>
        <v>0</v>
      </c>
      <c r="J294" s="150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3">
        <v>259</v>
      </c>
      <c r="I295" s="119">
        <f>SUM(I296:I297)</f>
        <v>0</v>
      </c>
      <c r="J295" s="151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3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3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3">
        <v>262</v>
      </c>
      <c r="I298" s="123">
        <f>I299</f>
        <v>0</v>
      </c>
      <c r="J298" s="150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3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3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3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3">
        <v>266</v>
      </c>
      <c r="I302" s="123">
        <f>I303</f>
        <v>0</v>
      </c>
      <c r="J302" s="150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3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3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3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3">
        <v>270</v>
      </c>
      <c r="I306" s="121">
        <f aca="true" t="shared" si="26" ref="I306:L307">I307</f>
        <v>0</v>
      </c>
      <c r="J306" s="150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3">
        <v>271</v>
      </c>
      <c r="I307" s="125">
        <f t="shared" si="26"/>
        <v>0</v>
      </c>
      <c r="J307" s="151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3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3">
        <v>273</v>
      </c>
      <c r="I309" s="125">
        <f aca="true" t="shared" si="27" ref="I309:L310">I310</f>
        <v>0</v>
      </c>
      <c r="J309" s="150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3">
        <v>274</v>
      </c>
      <c r="I310" s="123">
        <f t="shared" si="27"/>
        <v>0</v>
      </c>
      <c r="J310" s="150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3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3">
        <v>276</v>
      </c>
      <c r="I312" s="123">
        <f>I313</f>
        <v>0</v>
      </c>
      <c r="J312" s="150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3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3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3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17" t="s">
        <v>79</v>
      </c>
      <c r="H316" s="193">
        <v>280</v>
      </c>
      <c r="I316" s="123">
        <f>SUM(I317+I322+I326+I331+I335+I338+I341)</f>
        <v>0</v>
      </c>
      <c r="J316" s="150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3">
        <v>281</v>
      </c>
      <c r="I317" s="123">
        <f>I318</f>
        <v>0</v>
      </c>
      <c r="J317" s="150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3">
        <v>282</v>
      </c>
      <c r="I318" s="123">
        <f>SUM(I319:I321)</f>
        <v>0</v>
      </c>
      <c r="J318" s="150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3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3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3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3">
        <v>286</v>
      </c>
      <c r="I322" s="142">
        <f>I323</f>
        <v>0</v>
      </c>
      <c r="J322" s="152">
        <f>J323</f>
        <v>0</v>
      </c>
      <c r="K322" s="144">
        <f>K323</f>
        <v>0</v>
      </c>
      <c r="L322" s="144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3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3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3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3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3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3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3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0">
        <v>1</v>
      </c>
      <c r="B330" s="281"/>
      <c r="C330" s="281"/>
      <c r="D330" s="281"/>
      <c r="E330" s="281"/>
      <c r="F330" s="282"/>
      <c r="G330" s="209">
        <v>2</v>
      </c>
      <c r="H330" s="193">
        <v>3</v>
      </c>
      <c r="I330" s="208">
        <v>4</v>
      </c>
      <c r="J330" s="214">
        <v>5</v>
      </c>
      <c r="K330" s="210">
        <v>6</v>
      </c>
      <c r="L330" s="210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4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3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4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3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4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3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4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3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4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3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4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3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4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28" t="s">
        <v>138</v>
      </c>
      <c r="H344" s="183">
        <v>307</v>
      </c>
      <c r="I344" s="254">
        <f>SUM(I30+I174)</f>
        <v>25657.46</v>
      </c>
      <c r="J344" s="239">
        <f>SUM(J30+J174)</f>
        <v>25657.46</v>
      </c>
      <c r="K344" s="239">
        <f>SUM(K30+K174)</f>
        <v>25657.46</v>
      </c>
      <c r="L344" s="249">
        <f>SUM(L30+L174)</f>
        <v>25657.46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77"/>
      <c r="E347" s="177"/>
      <c r="F347" s="177"/>
      <c r="G347" s="178" t="s">
        <v>177</v>
      </c>
      <c r="H347" s="27"/>
      <c r="I347" s="3"/>
      <c r="J347" s="3"/>
      <c r="K347" s="295" t="s">
        <v>178</v>
      </c>
      <c r="L347" s="29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0"/>
      <c r="B348" s="181"/>
      <c r="C348" s="181"/>
      <c r="D348" s="230" t="s">
        <v>170</v>
      </c>
      <c r="E348" s="231"/>
      <c r="F348" s="231"/>
      <c r="G348" s="231"/>
      <c r="H348" s="231"/>
      <c r="I348" s="179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4"/>
      <c r="J349" s="3"/>
      <c r="K349" s="154"/>
      <c r="L349" s="15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33"/>
      <c r="G350" s="82" t="s">
        <v>179</v>
      </c>
      <c r="H350" s="3"/>
      <c r="I350" s="154"/>
      <c r="J350" s="3"/>
      <c r="K350" s="295" t="s">
        <v>180</v>
      </c>
      <c r="L350" s="29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53"/>
      <c r="B351" s="5"/>
      <c r="C351" s="5"/>
      <c r="D351" s="297" t="s">
        <v>171</v>
      </c>
      <c r="E351" s="298"/>
      <c r="F351" s="298"/>
      <c r="G351" s="298"/>
      <c r="H351" s="232"/>
      <c r="I351" s="179" t="s">
        <v>132</v>
      </c>
      <c r="J351" s="5"/>
      <c r="K351" s="296" t="s">
        <v>133</v>
      </c>
      <c r="L351" s="29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3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47:L347"/>
    <mergeCell ref="K350:L350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2013-10-03T08:01:53Z</cp:lastPrinted>
  <dcterms:created xsi:type="dcterms:W3CDTF">2004-04-07T10:43:01Z</dcterms:created>
  <dcterms:modified xsi:type="dcterms:W3CDTF">2013-12-03T07:38:22Z</dcterms:modified>
  <cp:category/>
  <cp:version/>
  <cp:contentType/>
  <cp:contentStatus/>
</cp:coreProperties>
</file>