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4592" windowHeight="7836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2367B7DA_F978_46A9_8613_369C3E70E0C8_.wvu.Cols" localSheetId="0" hidden="1">'f2'!$M:$P</definedName>
    <definedName name="Z_2367B7DA_F978_46A9_8613_369C3E70E0C8_.wvu.Cols" localSheetId="1" hidden="1">'f2 (2)'!$M:$P</definedName>
    <definedName name="Z_2367B7DA_F978_46A9_8613_369C3E70E0C8_.wvu.Cols" localSheetId="2" hidden="1">'f2 (3)'!$M:$P</definedName>
    <definedName name="Z_2367B7DA_F978_46A9_8613_369C3E70E0C8_.wvu.PrintTitles" localSheetId="0" hidden="1">'f2'!$19:$25</definedName>
    <definedName name="Z_2367B7DA_F978_46A9_8613_369C3E70E0C8_.wvu.PrintTitles" localSheetId="1" hidden="1">'f2 (2)'!$19:$25</definedName>
    <definedName name="Z_2367B7DA_F978_46A9_8613_369C3E70E0C8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631CAFD8_89BD_4391_AD86_050E1D5CA6E8_.wvu.Cols" localSheetId="0" hidden="1">'f2'!$M:$P</definedName>
    <definedName name="Z_631CAFD8_89BD_4391_AD86_050E1D5CA6E8_.wvu.Cols" localSheetId="1" hidden="1">'f2 (2)'!$M:$P</definedName>
    <definedName name="Z_631CAFD8_89BD_4391_AD86_050E1D5CA6E8_.wvu.Cols" localSheetId="2" hidden="1">'f2 (3)'!$M:$P</definedName>
    <definedName name="Z_631CAFD8_89BD_4391_AD86_050E1D5CA6E8_.wvu.PrintTitles" localSheetId="0" hidden="1">'f2'!$19:$25</definedName>
    <definedName name="Z_631CAFD8_89BD_4391_AD86_050E1D5CA6E8_.wvu.PrintTitles" localSheetId="1" hidden="1">'f2 (2)'!$19:$25</definedName>
    <definedName name="Z_631CAFD8_89BD_4391_AD86_050E1D5CA6E8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AB4F74EC_BB7D_4FA6_B3EF_DD94ED254C31_.wvu.Cols" localSheetId="0" hidden="1">'f2'!$M:$P</definedName>
    <definedName name="Z_AB4F74EC_BB7D_4FA6_B3EF_DD94ED254C31_.wvu.Cols" localSheetId="1" hidden="1">'f2 (2)'!$M:$P</definedName>
    <definedName name="Z_AB4F74EC_BB7D_4FA6_B3EF_DD94ED254C31_.wvu.Cols" localSheetId="2" hidden="1">'f2 (3)'!$M:$P</definedName>
    <definedName name="Z_AB4F74EC_BB7D_4FA6_B3EF_DD94ED254C31_.wvu.PrintTitles" localSheetId="0" hidden="1">'f2'!$19:$25</definedName>
    <definedName name="Z_AB4F74EC_BB7D_4FA6_B3EF_DD94ED254C31_.wvu.PrintTitles" localSheetId="1" hidden="1">'f2 (2)'!$19:$25</definedName>
    <definedName name="Z_AB4F74EC_BB7D_4FA6_B3EF_DD94ED254C31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comments3.xml><?xml version="1.0" encoding="utf-8"?>
<comments xmlns="http://schemas.openxmlformats.org/spreadsheetml/2006/main">
  <authors>
    <author>Buh</author>
  </authors>
  <commentList>
    <comment ref="K44" authorId="0">
      <text>
        <r>
          <rPr>
            <sz val="10"/>
            <rFont val="Arial"/>
            <family val="0"/>
          </rPr>
          <t>Buh: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<sst xmlns="http://schemas.openxmlformats.org/spreadsheetml/2006/main" count="1046" uniqueCount="194">
  <si>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</si>
  <si>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</si>
  <si>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</si>
  <si>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</si>
  <si>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</si>
  <si>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</si>
  <si>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</si>
  <si>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</si>
  <si>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</si>
  <si>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</si>
  <si>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</si>
  <si>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</si>
  <si>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</si>
  <si>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</si>
  <si>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</si>
  <si>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</si>
  <si>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</si>
  <si>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</si>
  <si>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</si>
  <si>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</si>
  <si>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</si>
  <si>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</si>
  <si>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</si>
  <si>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</si>
  <si>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</si>
  <si>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</si>
  <si>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</si>
  <si>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</si>
  <si>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</si>
  <si>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</si>
  <si>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</si>
  <si>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</si>
  <si>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</si>
  <si>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</si>
  <si>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</si>
  <si>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</si>
  <si>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</si>
  <si>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</si>
  <si>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</si>
  <si>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</si>
  <si>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</si>
  <si>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</si>
  <si>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</si>
  <si>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</si>
  <si>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</si>
  <si>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</si>
  <si>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</si>
  <si>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</si>
  <si>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</si>
  <si>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</si>
  <si>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</si>
  <si>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</si>
  <si>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</si>
  <si>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</si>
  <si>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</si>
  <si>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</si>
  <si>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</si>
  <si>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</si>
  <si>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</si>
  <si>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</si>
  <si>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</si>
  <si>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</si>
  <si>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</si>
  <si>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</si>
  <si>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</si>
  <si>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</si>
  <si>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</si>
  <si>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</si>
  <si>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</si>
  <si>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</si>
  <si>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</si>
  <si>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</si>
  <si>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</si>
  <si>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</si>
  <si>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</si>
  <si>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</si>
  <si>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</si>
  <si>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</si>
  <si>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</si>
  <si>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</si>
  <si>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</si>
  <si>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</si>
  <si>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</si>
  <si>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</si>
  <si>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</si>
  <si>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</si>
  <si>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</si>
  <si>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</si>
  <si>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</si>
  <si>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</si>
  <si>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</si>
  <si>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</si>
  <si>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</si>
  <si>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</si>
  <si>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</si>
  <si>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</si>
  <si>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</si>
  <si>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</si>
  <si>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</si>
  <si>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</si>
  <si>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</si>
  <si>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</si>
  <si>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</si>
  <si>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</si>
  <si>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</si>
  <si>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</si>
  <si>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</si>
  <si>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</si>
  <si>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</si>
  <si>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</si>
  <si>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</si>
  <si>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</si>
  <si>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</si>
  <si>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</si>
  <si>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</si>
  <si>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</si>
  <si>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</si>
  <si>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</si>
  <si>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</si>
  <si>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</si>
  <si>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</si>
  <si>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</si>
  <si>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</si>
  <si>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</si>
  <si>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</si>
  <si>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</si>
  <si>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</si>
  <si>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</si>
  <si>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</si>
  <si>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</si>
  <si>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</si>
  <si>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</si>
  <si>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</si>
  <si>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</si>
  <si>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</si>
  <si>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</si>
  <si>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</si>
  <si>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</si>
  <si>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</si>
  <si>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</si>
  <si>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</si>
  <si>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</si>
  <si>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</si>
  <si>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</si>
  <si>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</si>
  <si>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</si>
  <si>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</si>
  <si>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</si>
  <si>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</si>
  <si>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</si>
  <si>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</si>
  <si>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</si>
  <si>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</si>
  <si>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</si>
  <si>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</si>
  <si>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</si>
  <si>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</si>
  <si>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</si>
  <si>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</si>
  <si>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</si>
  <si>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</si>
  <si>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</si>
  <si>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</si>
  <si>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</si>
  <si>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</si>
  <si>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</si>
  <si>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</si>
  <si>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</si>
  <si>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</si>
  <si>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</si>
  <si>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</si>
  <si>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</si>
  <si>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</si>
  <si>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</si>
  <si>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</si>
  <si>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</si>
  <si>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</si>
  <si>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</si>
  <si>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</si>
  <si>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</si>
  <si>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</si>
  <si>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</si>
  <si>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BĮ Klaipėdos "Gintaro"sporto centras 190457925, S.Daukanto 31, Klaipėda</t>
  </si>
  <si>
    <t>2013 M. SAUSIO 31 D.</t>
  </si>
  <si>
    <t>Metinė</t>
  </si>
  <si>
    <t>Kūno kultūros ir sporto plėtros programa</t>
  </si>
  <si>
    <t>010201</t>
  </si>
  <si>
    <t>08</t>
  </si>
  <si>
    <t>01</t>
  </si>
  <si>
    <t>02</t>
  </si>
  <si>
    <t xml:space="preserve">Direktorius </t>
  </si>
  <si>
    <t>Valentinas Vytautas Šeputis</t>
  </si>
  <si>
    <t>Vyr. buhalteris</t>
  </si>
  <si>
    <t>Aleksandra Jurgaitienė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</si>
</sst>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3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16" fillId="0" borderId="14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0" borderId="16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7" xfId="57" applyFont="1" applyBorder="1" applyAlignment="1">
      <alignment horizontal="center" vertical="top" wrapText="1"/>
      <protection/>
    </xf>
    <xf numFmtId="1" fontId="6" fillId="0" borderId="17" xfId="57" applyNumberFormat="1" applyFont="1" applyBorder="1" applyAlignment="1">
      <alignment horizontal="center" vertical="top" wrapText="1"/>
      <protection/>
    </xf>
    <xf numFmtId="0" fontId="6" fillId="0" borderId="16" xfId="57" applyFont="1" applyBorder="1" applyAlignment="1">
      <alignment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7" xfId="57" applyFont="1" applyFill="1" applyBorder="1" applyAlignment="1">
      <alignment horizontal="center" vertical="top" wrapText="1"/>
      <protection/>
    </xf>
    <xf numFmtId="0" fontId="16" fillId="0" borderId="13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8" xfId="57" applyFont="1" applyFill="1" applyBorder="1" applyAlignment="1">
      <alignment vertical="top" wrapText="1"/>
      <protection/>
    </xf>
    <xf numFmtId="0" fontId="6" fillId="0" borderId="18" xfId="57" applyFont="1" applyBorder="1" applyAlignment="1">
      <alignment vertical="top" wrapText="1"/>
      <protection/>
    </xf>
    <xf numFmtId="0" fontId="16" fillId="0" borderId="10" xfId="57" applyFont="1" applyFill="1" applyBorder="1" applyAlignment="1">
      <alignment vertical="top" wrapText="1"/>
      <protection/>
    </xf>
    <xf numFmtId="0" fontId="6" fillId="0" borderId="19" xfId="57" applyFont="1" applyFill="1" applyBorder="1" applyAlignment="1">
      <alignment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7" xfId="57" applyFont="1" applyBorder="1" applyAlignment="1">
      <alignment vertical="top" wrapText="1"/>
      <protection/>
    </xf>
    <xf numFmtId="0" fontId="17" fillId="0" borderId="17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0" xfId="57" applyFont="1" applyBorder="1" applyAlignment="1">
      <alignment vertical="top" wrapText="1"/>
      <protection/>
    </xf>
    <xf numFmtId="0" fontId="16" fillId="0" borderId="17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8" xfId="57" applyFont="1" applyFill="1" applyBorder="1" applyAlignment="1">
      <alignment horizontal="center" vertical="top" wrapText="1"/>
      <protection/>
    </xf>
    <xf numFmtId="0" fontId="6" fillId="0" borderId="18" xfId="57" applyFont="1" applyBorder="1" applyAlignment="1">
      <alignment horizontal="center" vertical="top" wrapText="1"/>
      <protection/>
    </xf>
    <xf numFmtId="0" fontId="16" fillId="0" borderId="10" xfId="57" applyFont="1" applyFill="1" applyBorder="1" applyAlignment="1">
      <alignment horizontal="center" vertical="top" wrapText="1"/>
      <protection/>
    </xf>
    <xf numFmtId="0" fontId="6" fillId="0" borderId="19" xfId="57" applyFont="1" applyFill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1" xfId="57" applyFont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Border="1" applyAlignment="1">
      <alignment vertical="top" wrapText="1"/>
      <protection/>
    </xf>
    <xf numFmtId="0" fontId="16" fillId="0" borderId="21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22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16" fillId="0" borderId="11" xfId="57" applyFont="1" applyFill="1" applyBorder="1" applyAlignment="1">
      <alignment vertical="top" wrapText="1"/>
      <protection/>
    </xf>
    <xf numFmtId="0" fontId="16" fillId="0" borderId="17" xfId="57" applyFont="1" applyFill="1" applyBorder="1" applyAlignment="1">
      <alignment horizontal="center" vertical="top" wrapText="1"/>
      <protection/>
    </xf>
    <xf numFmtId="0" fontId="6" fillId="0" borderId="20" xfId="57" applyFont="1" applyFill="1" applyBorder="1" applyAlignment="1">
      <alignment horizontal="center" vertical="top" wrapText="1"/>
      <protection/>
    </xf>
    <xf numFmtId="0" fontId="6" fillId="0" borderId="22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vertical="top" wrapText="1"/>
      <protection/>
    </xf>
    <xf numFmtId="0" fontId="6" fillId="0" borderId="24" xfId="57" applyFont="1" applyFill="1" applyBorder="1" applyAlignment="1">
      <alignment vertical="top" wrapText="1"/>
      <protection/>
    </xf>
    <xf numFmtId="0" fontId="16" fillId="0" borderId="19" xfId="57" applyFont="1" applyFill="1" applyBorder="1" applyAlignment="1">
      <alignment vertical="top" wrapText="1"/>
      <protection/>
    </xf>
    <xf numFmtId="0" fontId="6" fillId="0" borderId="23" xfId="57" applyFont="1" applyBorder="1" applyAlignment="1">
      <alignment vertical="top" wrapText="1"/>
      <protection/>
    </xf>
    <xf numFmtId="0" fontId="6" fillId="0" borderId="22" xfId="57" applyFont="1" applyBorder="1" applyAlignment="1">
      <alignment vertical="top" wrapText="1"/>
      <protection/>
    </xf>
    <xf numFmtId="0" fontId="16" fillId="0" borderId="21" xfId="57" applyFont="1" applyBorder="1" applyAlignment="1">
      <alignment vertical="top" wrapText="1"/>
      <protection/>
    </xf>
    <xf numFmtId="0" fontId="16" fillId="0" borderId="10" xfId="57" applyFont="1" applyBorder="1" applyAlignment="1">
      <alignment vertical="top" wrapText="1"/>
      <protection/>
    </xf>
    <xf numFmtId="0" fontId="6" fillId="0" borderId="17" xfId="57" applyFont="1" applyBorder="1">
      <alignment/>
      <protection/>
    </xf>
    <xf numFmtId="0" fontId="17" fillId="0" borderId="17" xfId="57" applyFont="1" applyFill="1" applyBorder="1" applyAlignment="1">
      <alignment horizontal="center" vertical="top" wrapText="1"/>
      <protection/>
    </xf>
    <xf numFmtId="0" fontId="6" fillId="0" borderId="11" xfId="57" applyFont="1" applyBorder="1">
      <alignment/>
      <protection/>
    </xf>
    <xf numFmtId="0" fontId="6" fillId="0" borderId="11" xfId="57" applyFont="1" applyFill="1" applyBorder="1" applyAlignment="1">
      <alignment horizontal="center"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22" xfId="57" applyFont="1" applyBorder="1" applyAlignment="1">
      <alignment horizontal="center" vertical="top" wrapText="1"/>
      <protection/>
    </xf>
    <xf numFmtId="0" fontId="16" fillId="0" borderId="17" xfId="57" applyFont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horizontal="center" vertical="top" wrapText="1"/>
      <protection/>
    </xf>
    <xf numFmtId="0" fontId="16" fillId="0" borderId="17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5" xfId="57" applyFont="1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9" xfId="57" applyFont="1" applyBorder="1" applyAlignment="1">
      <alignment vertical="top" wrapText="1"/>
      <protection/>
    </xf>
    <xf numFmtId="0" fontId="1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6" fillId="0" borderId="13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4" xfId="57" applyFont="1" applyBorder="1" applyAlignment="1">
      <alignment vertical="top" wrapText="1"/>
      <protection/>
    </xf>
    <xf numFmtId="0" fontId="6" fillId="0" borderId="20" xfId="57" applyFont="1" applyBorder="1" applyAlignment="1">
      <alignment horizontal="center" vertical="top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6" fillId="0" borderId="0" xfId="57" applyFont="1" applyBorder="1" applyAlignment="1">
      <alignment vertical="top"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 applyProtection="1">
      <alignment horizontal="right" vertical="center" wrapText="1"/>
      <protection/>
    </xf>
    <xf numFmtId="172" fontId="6" fillId="0" borderId="19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7" xfId="57" applyNumberFormat="1" applyFont="1" applyBorder="1" applyAlignment="1">
      <alignment horizontal="right" vertical="center" wrapText="1"/>
      <protection/>
    </xf>
    <xf numFmtId="172" fontId="6" fillId="0" borderId="22" xfId="57" applyNumberFormat="1" applyFont="1" applyBorder="1" applyAlignment="1" applyProtection="1">
      <alignment horizontal="right" vertical="center" wrapText="1"/>
      <protection/>
    </xf>
    <xf numFmtId="172" fontId="6" fillId="0" borderId="12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4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22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>
      <alignment horizontal="right" vertical="center" wrapText="1"/>
      <protection/>
    </xf>
    <xf numFmtId="172" fontId="6" fillId="0" borderId="19" xfId="57" applyNumberFormat="1" applyFont="1" applyBorder="1" applyAlignment="1">
      <alignment horizontal="right" vertical="center" wrapText="1"/>
      <protection/>
    </xf>
    <xf numFmtId="172" fontId="6" fillId="0" borderId="12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 applyProtection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0" fontId="16" fillId="0" borderId="15" xfId="57" applyFont="1" applyFill="1" applyBorder="1" applyAlignment="1">
      <alignment vertical="center" wrapText="1"/>
      <protection/>
    </xf>
    <xf numFmtId="0" fontId="16" fillId="0" borderId="14" xfId="57" applyFont="1" applyFill="1" applyBorder="1" applyAlignment="1">
      <alignment vertical="center" wrapText="1"/>
      <protection/>
    </xf>
    <xf numFmtId="0" fontId="16" fillId="0" borderId="19" xfId="57" applyFont="1" applyFill="1" applyBorder="1" applyAlignment="1">
      <alignment vertical="center" wrapText="1"/>
      <protection/>
    </xf>
    <xf numFmtId="0" fontId="16" fillId="0" borderId="21" xfId="57" applyFont="1" applyBorder="1" applyAlignment="1">
      <alignment vertical="center" wrapText="1"/>
      <protection/>
    </xf>
    <xf numFmtId="0" fontId="16" fillId="0" borderId="11" xfId="57" applyFont="1" applyFill="1" applyBorder="1" applyAlignment="1">
      <alignment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33" borderId="22" xfId="57" applyNumberFormat="1" applyFont="1" applyFill="1" applyBorder="1" applyAlignment="1">
      <alignment horizontal="right" vertical="center" wrapText="1"/>
      <protection/>
    </xf>
    <xf numFmtId="172" fontId="6" fillId="33" borderId="24" xfId="57" applyNumberFormat="1" applyFont="1" applyFill="1" applyBorder="1" applyAlignment="1">
      <alignment horizontal="right" vertical="center" wrapText="1"/>
      <protection/>
    </xf>
    <xf numFmtId="172" fontId="6" fillId="33" borderId="12" xfId="57" applyNumberFormat="1" applyFont="1" applyFill="1" applyBorder="1" applyAlignment="1">
      <alignment horizontal="right" vertical="center" wrapText="1"/>
      <protection/>
    </xf>
    <xf numFmtId="172" fontId="6" fillId="33" borderId="16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1" xfId="57" applyNumberFormat="1" applyFont="1" applyFill="1" applyBorder="1" applyAlignment="1">
      <alignment horizontal="right" vertical="center" wrapText="1"/>
      <protection/>
    </xf>
    <xf numFmtId="172" fontId="6" fillId="33" borderId="23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Alignment="1">
      <alignment/>
      <protection/>
    </xf>
    <xf numFmtId="0" fontId="15" fillId="0" borderId="0" xfId="57" applyFont="1" applyBorder="1" applyAlignment="1">
      <alignment horizontal="center" vertical="top"/>
      <protection/>
    </xf>
    <xf numFmtId="172" fontId="6" fillId="33" borderId="17" xfId="57" applyNumberFormat="1" applyFont="1" applyFill="1" applyBorder="1" applyAlignment="1" applyProtection="1">
      <alignment horizontal="right" vertical="center" wrapText="1"/>
      <protection/>
    </xf>
    <xf numFmtId="0" fontId="6" fillId="0" borderId="21" xfId="57" applyFont="1" applyFill="1" applyBorder="1" applyAlignment="1">
      <alignment vertical="center" wrapText="1"/>
      <protection/>
    </xf>
    <xf numFmtId="0" fontId="16" fillId="0" borderId="17" xfId="57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21" fillId="0" borderId="10" xfId="57" applyNumberFormat="1" applyFont="1" applyBorder="1" applyAlignment="1" applyProtection="1">
      <alignment horizontal="center" vertical="center" wrapText="1"/>
      <protection/>
    </xf>
    <xf numFmtId="49" fontId="21" fillId="0" borderId="15" xfId="57" applyNumberFormat="1" applyFont="1" applyBorder="1" applyAlignment="1" applyProtection="1">
      <alignment horizontal="center" vertical="center" wrapText="1"/>
      <protection/>
    </xf>
    <xf numFmtId="0" fontId="6" fillId="0" borderId="11" xfId="57" applyFont="1" applyBorder="1" applyAlignment="1">
      <alignment horizontal="left"/>
      <protection/>
    </xf>
    <xf numFmtId="0" fontId="13" fillId="0" borderId="11" xfId="57" applyFont="1" applyBorder="1" applyAlignment="1">
      <alignment horizontal="left" vertical="center"/>
      <protection/>
    </xf>
    <xf numFmtId="0" fontId="24" fillId="0" borderId="23" xfId="57" applyFont="1" applyBorder="1" applyAlignment="1">
      <alignment horizontal="center" vertical="top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5" xfId="57" applyFont="1" applyBorder="1" applyAlignment="1" applyProtection="1">
      <alignment horizontal="center" vertical="center" wrapText="1"/>
      <protection/>
    </xf>
    <xf numFmtId="49" fontId="5" fillId="0" borderId="17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5" xfId="57" applyNumberFormat="1" applyFont="1" applyBorder="1" applyAlignment="1" applyProtection="1">
      <alignment horizontal="center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7" xfId="57" applyFont="1" applyBorder="1" applyAlignment="1">
      <alignment horizontal="center" vertical="top" wrapText="1"/>
      <protection/>
    </xf>
    <xf numFmtId="1" fontId="2" fillId="0" borderId="17" xfId="57" applyNumberFormat="1" applyFont="1" applyBorder="1" applyAlignment="1">
      <alignment horizontal="center" vertical="top" wrapText="1"/>
      <protection/>
    </xf>
    <xf numFmtId="1" fontId="2" fillId="0" borderId="13" xfId="57" applyNumberFormat="1" applyFont="1" applyBorder="1" applyAlignment="1">
      <alignment horizontal="center" vertical="top" wrapText="1"/>
      <protection/>
    </xf>
    <xf numFmtId="1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1" fontId="2" fillId="0" borderId="20" xfId="57" applyNumberFormat="1" applyFont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57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57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57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57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57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0" fontId="15" fillId="0" borderId="11" xfId="57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49" fontId="6" fillId="0" borderId="10" xfId="57" applyNumberFormat="1" applyFont="1" applyBorder="1" applyAlignment="1" applyProtection="1">
      <alignment/>
      <protection/>
    </xf>
    <xf numFmtId="49" fontId="6" fillId="0" borderId="19" xfId="57" applyNumberFormat="1" applyFont="1" applyBorder="1" applyAlignment="1" applyProtection="1">
      <alignment horizontal="right"/>
      <protection locked="0"/>
    </xf>
    <xf numFmtId="0" fontId="25" fillId="0" borderId="11" xfId="57" applyFont="1" applyBorder="1" applyAlignment="1">
      <alignment vertical="center"/>
      <protection/>
    </xf>
    <xf numFmtId="2" fontId="6" fillId="0" borderId="10" xfId="57" applyNumberFormat="1" applyFont="1" applyBorder="1" applyAlignment="1" applyProtection="1">
      <alignment horizontal="right" vertical="center" wrapText="1"/>
      <protection/>
    </xf>
    <xf numFmtId="2" fontId="6" fillId="33" borderId="13" xfId="57" applyNumberFormat="1" applyFont="1" applyFill="1" applyBorder="1" applyAlignment="1">
      <alignment horizontal="right" vertical="center"/>
      <protection/>
    </xf>
    <xf numFmtId="2" fontId="6" fillId="33" borderId="10" xfId="57" applyNumberFormat="1" applyFont="1" applyFill="1" applyBorder="1" applyAlignment="1">
      <alignment horizontal="right" vertical="center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24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33" borderId="12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57" applyFont="1" applyFill="1" applyBorder="1" applyAlignment="1">
      <alignment horizontal="center" vertical="top" wrapText="1"/>
      <protection/>
    </xf>
    <xf numFmtId="0" fontId="24" fillId="0" borderId="0" xfId="57" applyFont="1" applyBorder="1" applyAlignment="1">
      <alignment horizontal="center" vertical="top"/>
      <protection/>
    </xf>
    <xf numFmtId="0" fontId="2" fillId="0" borderId="23" xfId="57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1" xfId="57" applyNumberFormat="1" applyFont="1" applyBorder="1" applyAlignment="1" applyProtection="1">
      <alignment horizontal="center" vertical="center"/>
      <protection/>
    </xf>
    <xf numFmtId="49" fontId="5" fillId="0" borderId="17" xfId="57" applyNumberFormat="1" applyFont="1" applyBorder="1" applyAlignment="1" applyProtection="1">
      <alignment horizontal="center" vertical="center"/>
      <protection/>
    </xf>
    <xf numFmtId="0" fontId="2" fillId="0" borderId="13" xfId="57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57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57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57" applyFont="1" applyBorder="1" applyAlignment="1">
      <alignment/>
      <protection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57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57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57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58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57" applyFont="1" applyBorder="1" applyAlignment="1">
      <alignment/>
      <protection/>
    </xf>
    <xf numFmtId="0" fontId="0" fillId="0" borderId="0" xfId="0" applyAlignment="1">
      <alignment/>
    </xf>
    <xf numFmtId="14" fontId="6" fillId="0" borderId="0" xfId="57" applyNumberFormat="1" applyFont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79" t="s">
        <v>176</v>
      </c>
      <c r="K1" s="280"/>
      <c r="L1" s="28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0"/>
      <c r="K2" s="280"/>
      <c r="L2" s="28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0"/>
      <c r="K3" s="280"/>
      <c r="L3" s="28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0"/>
      <c r="K4" s="280"/>
      <c r="L4" s="28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0"/>
      <c r="K5" s="280"/>
      <c r="L5" s="28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6"/>
      <c r="H6" s="297"/>
      <c r="I6" s="297"/>
      <c r="J6" s="297"/>
      <c r="K6" s="29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1" t="s">
        <v>173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02" t="s">
        <v>161</v>
      </c>
      <c r="H8" s="302"/>
      <c r="I8" s="302"/>
      <c r="J8" s="302"/>
      <c r="K8" s="30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00" t="s">
        <v>163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01" t="s">
        <v>164</v>
      </c>
      <c r="H10" s="301"/>
      <c r="I10" s="301"/>
      <c r="J10" s="301"/>
      <c r="K10" s="30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03" t="s">
        <v>162</v>
      </c>
      <c r="H11" s="303"/>
      <c r="I11" s="303"/>
      <c r="J11" s="303"/>
      <c r="K11" s="30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00" t="s">
        <v>5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01" t="s">
        <v>165</v>
      </c>
      <c r="H15" s="301"/>
      <c r="I15" s="301"/>
      <c r="J15" s="301"/>
      <c r="K15" s="30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4" t="s">
        <v>166</v>
      </c>
      <c r="H16" s="294"/>
      <c r="I16" s="294"/>
      <c r="J16" s="294"/>
      <c r="K16" s="29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8"/>
      <c r="H17" s="299"/>
      <c r="I17" s="299"/>
      <c r="J17" s="299"/>
      <c r="K17" s="29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77"/>
      <c r="D22" s="278"/>
      <c r="E22" s="278"/>
      <c r="F22" s="278"/>
      <c r="G22" s="278"/>
      <c r="H22" s="278"/>
      <c r="I22" s="27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5" t="s">
        <v>7</v>
      </c>
      <c r="H25" s="29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3" t="s">
        <v>2</v>
      </c>
      <c r="B27" s="284"/>
      <c r="C27" s="285"/>
      <c r="D27" s="285"/>
      <c r="E27" s="285"/>
      <c r="F27" s="285"/>
      <c r="G27" s="288" t="s">
        <v>3</v>
      </c>
      <c r="H27" s="290" t="s">
        <v>143</v>
      </c>
      <c r="I27" s="292" t="s">
        <v>147</v>
      </c>
      <c r="J27" s="293"/>
      <c r="K27" s="275" t="s">
        <v>144</v>
      </c>
      <c r="L27" s="27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6"/>
      <c r="B28" s="287"/>
      <c r="C28" s="287"/>
      <c r="D28" s="287"/>
      <c r="E28" s="287"/>
      <c r="F28" s="287"/>
      <c r="G28" s="289"/>
      <c r="H28" s="291"/>
      <c r="I28" s="182" t="s">
        <v>142</v>
      </c>
      <c r="J28" s="183" t="s">
        <v>141</v>
      </c>
      <c r="K28" s="276"/>
      <c r="L28" s="27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7" t="s">
        <v>139</v>
      </c>
      <c r="B29" s="268"/>
      <c r="C29" s="268"/>
      <c r="D29" s="268"/>
      <c r="E29" s="268"/>
      <c r="F29" s="26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59">
        <v>1</v>
      </c>
      <c r="B54" s="260"/>
      <c r="C54" s="260"/>
      <c r="D54" s="260"/>
      <c r="E54" s="260"/>
      <c r="F54" s="26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0">
        <v>1</v>
      </c>
      <c r="B90" s="271"/>
      <c r="C90" s="271"/>
      <c r="D90" s="271"/>
      <c r="E90" s="271"/>
      <c r="F90" s="27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2">
        <v>1</v>
      </c>
      <c r="B131" s="260"/>
      <c r="C131" s="260"/>
      <c r="D131" s="260"/>
      <c r="E131" s="260"/>
      <c r="F131" s="26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59">
        <v>1</v>
      </c>
      <c r="B171" s="260"/>
      <c r="C171" s="260"/>
      <c r="D171" s="260"/>
      <c r="E171" s="260"/>
      <c r="F171" s="26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2">
        <v>1</v>
      </c>
      <c r="B208" s="260"/>
      <c r="C208" s="260"/>
      <c r="D208" s="260"/>
      <c r="E208" s="260"/>
      <c r="F208" s="26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2">
        <v>1</v>
      </c>
      <c r="B247" s="260"/>
      <c r="C247" s="260"/>
      <c r="D247" s="260"/>
      <c r="E247" s="260"/>
      <c r="F247" s="26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2">
        <v>1</v>
      </c>
      <c r="B288" s="260"/>
      <c r="C288" s="260"/>
      <c r="D288" s="260"/>
      <c r="E288" s="260"/>
      <c r="F288" s="26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2">
        <v>1</v>
      </c>
      <c r="B330" s="260"/>
      <c r="C330" s="260"/>
      <c r="D330" s="260"/>
      <c r="E330" s="260"/>
      <c r="F330" s="26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63" t="s">
        <v>133</v>
      </c>
      <c r="L348" s="26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264" t="s">
        <v>175</v>
      </c>
      <c r="E351" s="265"/>
      <c r="F351" s="265"/>
      <c r="G351" s="265"/>
      <c r="H351" s="241"/>
      <c r="I351" s="186" t="s">
        <v>132</v>
      </c>
      <c r="J351" s="5"/>
      <c r="K351" s="263" t="s">
        <v>133</v>
      </c>
      <c r="L351" s="26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79" t="s">
        <v>176</v>
      </c>
      <c r="K1" s="280"/>
      <c r="L1" s="28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0"/>
      <c r="K2" s="280"/>
      <c r="L2" s="28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0"/>
      <c r="K3" s="280"/>
      <c r="L3" s="28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0"/>
      <c r="K4" s="280"/>
      <c r="L4" s="28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0"/>
      <c r="K5" s="280"/>
      <c r="L5" s="28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6"/>
      <c r="H6" s="297"/>
      <c r="I6" s="297"/>
      <c r="J6" s="297"/>
      <c r="K6" s="29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1" t="s">
        <v>173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02" t="s">
        <v>161</v>
      </c>
      <c r="H8" s="302"/>
      <c r="I8" s="302"/>
      <c r="J8" s="302"/>
      <c r="K8" s="30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00" t="s">
        <v>163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01" t="s">
        <v>164</v>
      </c>
      <c r="H10" s="301"/>
      <c r="I10" s="301"/>
      <c r="J10" s="301"/>
      <c r="K10" s="30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03" t="s">
        <v>162</v>
      </c>
      <c r="H11" s="303"/>
      <c r="I11" s="303"/>
      <c r="J11" s="303"/>
      <c r="K11" s="30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00" t="s">
        <v>5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01" t="s">
        <v>165</v>
      </c>
      <c r="H15" s="301"/>
      <c r="I15" s="301"/>
      <c r="J15" s="301"/>
      <c r="K15" s="30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4" t="s">
        <v>166</v>
      </c>
      <c r="H16" s="294"/>
      <c r="I16" s="294"/>
      <c r="J16" s="294"/>
      <c r="K16" s="29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8"/>
      <c r="H17" s="299"/>
      <c r="I17" s="299"/>
      <c r="J17" s="299"/>
      <c r="K17" s="29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04"/>
      <c r="D19" s="305"/>
      <c r="E19" s="305"/>
      <c r="F19" s="305"/>
      <c r="G19" s="305"/>
      <c r="H19" s="305"/>
      <c r="I19" s="305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77" t="s">
        <v>179</v>
      </c>
      <c r="D20" s="278"/>
      <c r="E20" s="278"/>
      <c r="F20" s="278"/>
      <c r="G20" s="278"/>
      <c r="H20" s="278"/>
      <c r="I20" s="278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77" t="s">
        <v>180</v>
      </c>
      <c r="D21" s="278"/>
      <c r="E21" s="278"/>
      <c r="F21" s="278"/>
      <c r="G21" s="278"/>
      <c r="H21" s="278"/>
      <c r="I21" s="278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77" t="s">
        <v>178</v>
      </c>
      <c r="D22" s="278"/>
      <c r="E22" s="278"/>
      <c r="F22" s="278"/>
      <c r="G22" s="278"/>
      <c r="H22" s="278"/>
      <c r="I22" s="27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5" t="s">
        <v>7</v>
      </c>
      <c r="H25" s="29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3" t="s">
        <v>2</v>
      </c>
      <c r="B27" s="284"/>
      <c r="C27" s="285"/>
      <c r="D27" s="285"/>
      <c r="E27" s="285"/>
      <c r="F27" s="285"/>
      <c r="G27" s="288" t="s">
        <v>3</v>
      </c>
      <c r="H27" s="290" t="s">
        <v>143</v>
      </c>
      <c r="I27" s="292" t="s">
        <v>147</v>
      </c>
      <c r="J27" s="293"/>
      <c r="K27" s="275" t="s">
        <v>144</v>
      </c>
      <c r="L27" s="27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6"/>
      <c r="B28" s="287"/>
      <c r="C28" s="287"/>
      <c r="D28" s="287"/>
      <c r="E28" s="287"/>
      <c r="F28" s="287"/>
      <c r="G28" s="289"/>
      <c r="H28" s="291"/>
      <c r="I28" s="182" t="s">
        <v>142</v>
      </c>
      <c r="J28" s="183" t="s">
        <v>141</v>
      </c>
      <c r="K28" s="276"/>
      <c r="L28" s="27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7" t="s">
        <v>139</v>
      </c>
      <c r="B29" s="268"/>
      <c r="C29" s="268"/>
      <c r="D29" s="268"/>
      <c r="E29" s="268"/>
      <c r="F29" s="26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59">
        <v>1</v>
      </c>
      <c r="B54" s="260"/>
      <c r="C54" s="260"/>
      <c r="D54" s="260"/>
      <c r="E54" s="260"/>
      <c r="F54" s="26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0">
        <v>1</v>
      </c>
      <c r="B90" s="271"/>
      <c r="C90" s="271"/>
      <c r="D90" s="271"/>
      <c r="E90" s="271"/>
      <c r="F90" s="27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2">
        <v>1</v>
      </c>
      <c r="B131" s="260"/>
      <c r="C131" s="260"/>
      <c r="D131" s="260"/>
      <c r="E131" s="260"/>
      <c r="F131" s="26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59">
        <v>1</v>
      </c>
      <c r="B171" s="260"/>
      <c r="C171" s="260"/>
      <c r="D171" s="260"/>
      <c r="E171" s="260"/>
      <c r="F171" s="26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2">
        <v>1</v>
      </c>
      <c r="B208" s="260"/>
      <c r="C208" s="260"/>
      <c r="D208" s="260"/>
      <c r="E208" s="260"/>
      <c r="F208" s="26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2">
        <v>1</v>
      </c>
      <c r="B247" s="260"/>
      <c r="C247" s="260"/>
      <c r="D247" s="260"/>
      <c r="E247" s="260"/>
      <c r="F247" s="26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2">
        <v>1</v>
      </c>
      <c r="B288" s="260"/>
      <c r="C288" s="260"/>
      <c r="D288" s="260"/>
      <c r="E288" s="260"/>
      <c r="F288" s="26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2">
        <v>1</v>
      </c>
      <c r="B330" s="260"/>
      <c r="C330" s="260"/>
      <c r="D330" s="260"/>
      <c r="E330" s="260"/>
      <c r="F330" s="26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63" t="s">
        <v>133</v>
      </c>
      <c r="L348" s="26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264" t="s">
        <v>175</v>
      </c>
      <c r="E351" s="265"/>
      <c r="F351" s="265"/>
      <c r="G351" s="265"/>
      <c r="H351" s="241"/>
      <c r="I351" s="186" t="s">
        <v>132</v>
      </c>
      <c r="J351" s="5"/>
      <c r="K351" s="263" t="s">
        <v>133</v>
      </c>
      <c r="L351" s="26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  <mergeCell ref="G15:K15"/>
    <mergeCell ref="G16:K1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0">
      <selection activeCell="G33" sqref="G3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0.00390625" style="1" customWidth="1"/>
    <col min="10" max="10" width="11.7109375" style="1" customWidth="1"/>
    <col min="11" max="11" width="12.421875" style="1" customWidth="1"/>
    <col min="12" max="12" width="11.281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79" t="s">
        <v>181</v>
      </c>
      <c r="K1" s="280"/>
      <c r="L1" s="28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0"/>
      <c r="K2" s="280"/>
      <c r="L2" s="28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0"/>
      <c r="K3" s="280"/>
      <c r="L3" s="28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0"/>
      <c r="K4" s="280"/>
      <c r="L4" s="28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0"/>
      <c r="K5" s="280"/>
      <c r="L5" s="28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6" t="s">
        <v>182</v>
      </c>
      <c r="H6" s="297"/>
      <c r="I6" s="297"/>
      <c r="J6" s="297"/>
      <c r="K6" s="29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1" t="s">
        <v>173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02" t="s">
        <v>161</v>
      </c>
      <c r="H8" s="302"/>
      <c r="I8" s="302"/>
      <c r="J8" s="302"/>
      <c r="K8" s="30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00" t="s">
        <v>183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01" t="s">
        <v>184</v>
      </c>
      <c r="H10" s="301"/>
      <c r="I10" s="301"/>
      <c r="J10" s="301"/>
      <c r="K10" s="30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03" t="s">
        <v>162</v>
      </c>
      <c r="H11" s="303"/>
      <c r="I11" s="303"/>
      <c r="J11" s="303"/>
      <c r="K11" s="30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00" t="s">
        <v>5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06">
        <v>41642</v>
      </c>
      <c r="H15" s="301"/>
      <c r="I15" s="301"/>
      <c r="J15" s="301"/>
      <c r="K15" s="30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4" t="s">
        <v>166</v>
      </c>
      <c r="H16" s="294"/>
      <c r="I16" s="294"/>
      <c r="J16" s="294"/>
      <c r="K16" s="29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307" t="s">
        <v>185</v>
      </c>
      <c r="F17" s="307"/>
      <c r="G17" s="307"/>
      <c r="H17" s="307"/>
      <c r="I17" s="307"/>
      <c r="J17" s="307"/>
      <c r="K17" s="307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6" t="s">
        <v>177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4"/>
      <c r="D22" s="308"/>
      <c r="E22" s="308"/>
      <c r="F22" s="308"/>
      <c r="G22" s="308"/>
      <c r="H22" s="308"/>
      <c r="I22" s="308"/>
      <c r="J22" s="4"/>
      <c r="K22" s="177" t="s">
        <v>1</v>
      </c>
      <c r="L22" s="16">
        <v>190457925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>
        <v>11</v>
      </c>
      <c r="L23" s="245" t="s">
        <v>186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>
        <v>151</v>
      </c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5" t="s">
        <v>7</v>
      </c>
      <c r="H25" s="295"/>
      <c r="I25" s="246" t="s">
        <v>187</v>
      </c>
      <c r="J25" s="246" t="s">
        <v>188</v>
      </c>
      <c r="K25" s="246" t="s">
        <v>188</v>
      </c>
      <c r="L25" s="246" t="s">
        <v>189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3" t="s">
        <v>2</v>
      </c>
      <c r="B27" s="284"/>
      <c r="C27" s="285"/>
      <c r="D27" s="285"/>
      <c r="E27" s="285"/>
      <c r="F27" s="285"/>
      <c r="G27" s="288" t="s">
        <v>3</v>
      </c>
      <c r="H27" s="290" t="s">
        <v>143</v>
      </c>
      <c r="I27" s="292" t="s">
        <v>147</v>
      </c>
      <c r="J27" s="293"/>
      <c r="K27" s="275" t="s">
        <v>144</v>
      </c>
      <c r="L27" s="27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6"/>
      <c r="B28" s="287"/>
      <c r="C28" s="287"/>
      <c r="D28" s="287"/>
      <c r="E28" s="287"/>
      <c r="F28" s="287"/>
      <c r="G28" s="289"/>
      <c r="H28" s="291"/>
      <c r="I28" s="182" t="s">
        <v>142</v>
      </c>
      <c r="J28" s="183" t="s">
        <v>141</v>
      </c>
      <c r="K28" s="276"/>
      <c r="L28" s="27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7" t="s">
        <v>139</v>
      </c>
      <c r="B29" s="268"/>
      <c r="C29" s="268"/>
      <c r="D29" s="268"/>
      <c r="E29" s="268"/>
      <c r="F29" s="26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1488200</v>
      </c>
      <c r="J30" s="110">
        <f>SUM(J31+J41+J64+J85+J93+J109+J132+J148+J157)</f>
        <v>1488200</v>
      </c>
      <c r="K30" s="252">
        <f>SUM(K31+K41+K64+K85+K93+K109+K132+K148+K157)</f>
        <v>1438373.9</v>
      </c>
      <c r="L30" s="251">
        <f>SUM(L31+L41+L64+L85+L93+L109+L132+L148+L157)</f>
        <v>1438373.9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1156800</v>
      </c>
      <c r="J31" s="110">
        <f>SUM(J32+J37)</f>
        <v>1156800</v>
      </c>
      <c r="K31" s="112">
        <f>SUM(K32+K37)</f>
        <v>1156800</v>
      </c>
      <c r="L31" s="113">
        <f>SUM(L32+L37)</f>
        <v>1156800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883200</v>
      </c>
      <c r="J32" s="127">
        <f aca="true" t="shared" si="0" ref="J32:L33">SUM(J33)</f>
        <v>883200</v>
      </c>
      <c r="K32" s="129">
        <f t="shared" si="0"/>
        <v>883200</v>
      </c>
      <c r="L32" s="127">
        <f t="shared" si="0"/>
        <v>883200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883200</v>
      </c>
      <c r="J33" s="127">
        <f t="shared" si="0"/>
        <v>883200</v>
      </c>
      <c r="K33" s="129">
        <f t="shared" si="0"/>
        <v>883200</v>
      </c>
      <c r="L33" s="127">
        <f t="shared" si="0"/>
        <v>883200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v>883200</v>
      </c>
      <c r="J34" s="127">
        <v>883200</v>
      </c>
      <c r="K34" s="129">
        <v>883200</v>
      </c>
      <c r="L34" s="127">
        <v>883200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273600</v>
      </c>
      <c r="J37" s="127">
        <f aca="true" t="shared" si="1" ref="J37:L38">J38</f>
        <v>273600</v>
      </c>
      <c r="K37" s="129">
        <f t="shared" si="1"/>
        <v>273600</v>
      </c>
      <c r="L37" s="127">
        <f t="shared" si="1"/>
        <v>273600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273600</v>
      </c>
      <c r="J38" s="127">
        <f t="shared" si="1"/>
        <v>273600</v>
      </c>
      <c r="K38" s="127">
        <f t="shared" si="1"/>
        <v>273600</v>
      </c>
      <c r="L38" s="127">
        <f t="shared" si="1"/>
        <v>273600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273600</v>
      </c>
      <c r="J39" s="127">
        <f>J40</f>
        <v>273600</v>
      </c>
      <c r="K39" s="127">
        <f>K40</f>
        <v>273600</v>
      </c>
      <c r="L39" s="127">
        <f>L40</f>
        <v>273600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273600</v>
      </c>
      <c r="J40" s="116">
        <v>273600</v>
      </c>
      <c r="K40" s="116">
        <v>273600</v>
      </c>
      <c r="L40" s="116">
        <v>273600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256400</v>
      </c>
      <c r="J41" s="119">
        <f t="shared" si="2"/>
        <v>256400</v>
      </c>
      <c r="K41" s="256">
        <f t="shared" si="2"/>
        <v>227573.9</v>
      </c>
      <c r="L41" s="256">
        <f t="shared" si="2"/>
        <v>227573.9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256400</v>
      </c>
      <c r="J42" s="129">
        <f t="shared" si="2"/>
        <v>256400</v>
      </c>
      <c r="K42" s="255">
        <f t="shared" si="2"/>
        <v>227573.9</v>
      </c>
      <c r="L42" s="258">
        <f t="shared" si="2"/>
        <v>227573.9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256400</v>
      </c>
      <c r="J43" s="129">
        <f t="shared" si="2"/>
        <v>256400</v>
      </c>
      <c r="K43" s="254">
        <f t="shared" si="2"/>
        <v>227573.9</v>
      </c>
      <c r="L43" s="254">
        <f t="shared" si="2"/>
        <v>227573.9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256400</v>
      </c>
      <c r="J44" s="150">
        <f>SUM(J45:J63)-J54</f>
        <v>256400</v>
      </c>
      <c r="K44" s="253">
        <f>SUM(K45:K63)-K54</f>
        <v>227573.9</v>
      </c>
      <c r="L44" s="257">
        <f>SUM(L45:L63)-L54</f>
        <v>227573.9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4600</v>
      </c>
      <c r="J47" s="116">
        <v>4600</v>
      </c>
      <c r="K47" s="116">
        <v>4600</v>
      </c>
      <c r="L47" s="116">
        <v>4600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>
        <v>900</v>
      </c>
      <c r="J50" s="116">
        <v>900</v>
      </c>
      <c r="K50" s="116">
        <v>900</v>
      </c>
      <c r="L50" s="116">
        <v>900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>
        <v>130500</v>
      </c>
      <c r="J52" s="116">
        <v>130500</v>
      </c>
      <c r="K52" s="116">
        <v>102000</v>
      </c>
      <c r="L52" s="116">
        <v>102000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>
        <v>1400</v>
      </c>
      <c r="J53" s="116">
        <v>1400</v>
      </c>
      <c r="K53" s="248">
        <v>1073.9</v>
      </c>
      <c r="L53" s="248">
        <v>1073.9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59">
        <v>1</v>
      </c>
      <c r="B54" s="260"/>
      <c r="C54" s="260"/>
      <c r="D54" s="260"/>
      <c r="E54" s="260"/>
      <c r="F54" s="26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>
        <v>5700</v>
      </c>
      <c r="J58" s="116">
        <v>5700</v>
      </c>
      <c r="K58" s="116">
        <v>5700</v>
      </c>
      <c r="L58" s="116">
        <v>5700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>
        <v>90300</v>
      </c>
      <c r="J62" s="116">
        <v>90300</v>
      </c>
      <c r="K62" s="116">
        <v>90300</v>
      </c>
      <c r="L62" s="116">
        <v>90300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>
        <v>23000</v>
      </c>
      <c r="J63" s="116">
        <v>23000</v>
      </c>
      <c r="K63" s="116">
        <v>23000</v>
      </c>
      <c r="L63" s="116">
        <v>23000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0">
        <v>1</v>
      </c>
      <c r="B90" s="271"/>
      <c r="C90" s="271"/>
      <c r="D90" s="271"/>
      <c r="E90" s="271"/>
      <c r="F90" s="27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2">
        <v>1</v>
      </c>
      <c r="B131" s="260"/>
      <c r="C131" s="260"/>
      <c r="D131" s="260"/>
      <c r="E131" s="260"/>
      <c r="F131" s="26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75000</v>
      </c>
      <c r="J148" s="124">
        <f>J149</f>
        <v>75000</v>
      </c>
      <c r="K148" s="125">
        <f>K149</f>
        <v>54000</v>
      </c>
      <c r="L148" s="123">
        <f>L149</f>
        <v>54000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75000</v>
      </c>
      <c r="J149" s="124">
        <f>J150+J154</f>
        <v>75000</v>
      </c>
      <c r="K149" s="125">
        <f>K150+K154</f>
        <v>54000</v>
      </c>
      <c r="L149" s="123">
        <f>L150+L154</f>
        <v>54000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75000</v>
      </c>
      <c r="J150" s="128">
        <f>J151</f>
        <v>75000</v>
      </c>
      <c r="K150" s="129">
        <f>K151</f>
        <v>54000</v>
      </c>
      <c r="L150" s="127">
        <f>L151</f>
        <v>54000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75000</v>
      </c>
      <c r="J151" s="124">
        <f>SUM(J152:J153)</f>
        <v>75000</v>
      </c>
      <c r="K151" s="125">
        <f>SUM(K152:K153)</f>
        <v>54000</v>
      </c>
      <c r="L151" s="123">
        <f>SUM(L152:L153)</f>
        <v>54000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>
        <v>75000</v>
      </c>
      <c r="J153" s="122">
        <v>75000</v>
      </c>
      <c r="K153" s="122">
        <v>54000</v>
      </c>
      <c r="L153" s="122">
        <v>54000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59">
        <v>1</v>
      </c>
      <c r="B171" s="260"/>
      <c r="C171" s="260"/>
      <c r="D171" s="260"/>
      <c r="E171" s="260"/>
      <c r="F171" s="26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 t="s">
        <v>154</v>
      </c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2">
        <v>1</v>
      </c>
      <c r="B208" s="260"/>
      <c r="C208" s="260"/>
      <c r="D208" s="260"/>
      <c r="E208" s="260"/>
      <c r="F208" s="26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2">
        <v>1</v>
      </c>
      <c r="B247" s="260"/>
      <c r="C247" s="260"/>
      <c r="D247" s="260"/>
      <c r="E247" s="260"/>
      <c r="F247" s="26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2">
        <v>1</v>
      </c>
      <c r="B288" s="260"/>
      <c r="C288" s="260"/>
      <c r="D288" s="260"/>
      <c r="E288" s="260"/>
      <c r="F288" s="26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2">
        <v>1</v>
      </c>
      <c r="B330" s="260"/>
      <c r="C330" s="260"/>
      <c r="D330" s="260"/>
      <c r="E330" s="260"/>
      <c r="F330" s="26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1488200</v>
      </c>
      <c r="J344" s="141">
        <f>SUM(J30+J174)</f>
        <v>1488200</v>
      </c>
      <c r="K344" s="249">
        <f>SUM(K30+K174)</f>
        <v>1438373.9</v>
      </c>
      <c r="L344" s="250">
        <f>SUM(L30+L174)</f>
        <v>1438373.9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190</v>
      </c>
      <c r="H347" s="27"/>
      <c r="I347" s="3"/>
      <c r="J347" s="3"/>
      <c r="K347" s="82" t="s">
        <v>191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63" t="s">
        <v>133</v>
      </c>
      <c r="L348" s="26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0.25">
      <c r="B350" s="3"/>
      <c r="C350" s="3"/>
      <c r="D350" s="82"/>
      <c r="E350" s="82"/>
      <c r="F350" s="242"/>
      <c r="G350" s="82" t="s">
        <v>192</v>
      </c>
      <c r="H350" s="3"/>
      <c r="I350" s="161"/>
      <c r="J350" s="3"/>
      <c r="K350" s="247" t="s">
        <v>193</v>
      </c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264" t="s">
        <v>175</v>
      </c>
      <c r="E351" s="265"/>
      <c r="F351" s="265"/>
      <c r="G351" s="265"/>
      <c r="H351" s="241"/>
      <c r="I351" s="186" t="s">
        <v>132</v>
      </c>
      <c r="J351" s="5"/>
      <c r="K351" s="263" t="s">
        <v>133</v>
      </c>
      <c r="L351" s="26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K348:L348"/>
    <mergeCell ref="K27:K28"/>
    <mergeCell ref="C22:I22"/>
    <mergeCell ref="G25:H25"/>
    <mergeCell ref="D351:G351"/>
    <mergeCell ref="K351:L351"/>
    <mergeCell ref="E17:K17"/>
    <mergeCell ref="A171:F171"/>
    <mergeCell ref="A208:F208"/>
    <mergeCell ref="A247:F247"/>
    <mergeCell ref="A288:F288"/>
    <mergeCell ref="A330:F33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Aldona</cp:lastModifiedBy>
  <cp:lastPrinted>2014-01-03T10:59:29Z</cp:lastPrinted>
  <dcterms:created xsi:type="dcterms:W3CDTF">2004-04-07T10:43:01Z</dcterms:created>
  <dcterms:modified xsi:type="dcterms:W3CDTF">2014-10-22T07:24:59Z</dcterms:modified>
  <cp:category/>
  <cp:version/>
  <cp:contentType/>
  <cp:contentStatus/>
</cp:coreProperties>
</file>